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195" windowHeight="11640" tabRatio="252" activeTab="1"/>
  </bookViews>
  <sheets>
    <sheet name="Лист2" sheetId="2" r:id="rId1"/>
    <sheet name="Лист2 (2)" sheetId="5" r:id="rId2"/>
    <sheet name="Лист3" sheetId="3" r:id="rId3"/>
    <sheet name="Лист1" sheetId="4" r:id="rId4"/>
  </sheets>
  <definedNames>
    <definedName name="_xlnm._FilterDatabase" localSheetId="0" hidden="1">Лист2!$A$2:$BQ$25</definedName>
    <definedName name="_xlnm._FilterDatabase" localSheetId="1" hidden="1">'Лист2 (2)'!$A$2:$BQ$25</definedName>
  </definedNames>
  <calcPr calcId="125725"/>
</workbook>
</file>

<file path=xl/calcChain.xml><?xml version="1.0" encoding="utf-8"?>
<calcChain xmlns="http://schemas.openxmlformats.org/spreadsheetml/2006/main">
  <c r="BN22" i="5"/>
  <c r="AV22"/>
  <c r="T22"/>
  <c r="U22" s="1"/>
  <c r="W22" s="1"/>
  <c r="BN9"/>
  <c r="AV9"/>
  <c r="T9"/>
  <c r="U9" s="1"/>
  <c r="W9" s="1"/>
  <c r="BN5"/>
  <c r="AV5"/>
  <c r="T5"/>
  <c r="U5" s="1"/>
  <c r="W5" s="1"/>
  <c r="BN13"/>
  <c r="AV13"/>
  <c r="T13"/>
  <c r="U13" s="1"/>
  <c r="W13" s="1"/>
  <c r="BN19"/>
  <c r="AV19"/>
  <c r="T19"/>
  <c r="U19" s="1"/>
  <c r="W19" s="1"/>
  <c r="BN6"/>
  <c r="AV6"/>
  <c r="T6"/>
  <c r="U6" s="1"/>
  <c r="W6" s="1"/>
  <c r="BN17"/>
  <c r="AV17"/>
  <c r="T17"/>
  <c r="U17" s="1"/>
  <c r="W17" s="1"/>
  <c r="BO17" s="1"/>
  <c r="BN3"/>
  <c r="AV3"/>
  <c r="T3"/>
  <c r="U3" s="1"/>
  <c r="W3" s="1"/>
  <c r="BO3" s="1"/>
  <c r="BN15"/>
  <c r="AV15"/>
  <c r="T15"/>
  <c r="U15" s="1"/>
  <c r="W15" s="1"/>
  <c r="BN16"/>
  <c r="AV16"/>
  <c r="T16"/>
  <c r="U16" s="1"/>
  <c r="W16" s="1"/>
  <c r="BN25"/>
  <c r="AV25"/>
  <c r="T25"/>
  <c r="U25" s="1"/>
  <c r="W25" s="1"/>
  <c r="BN24"/>
  <c r="AV24"/>
  <c r="T24"/>
  <c r="U24" s="1"/>
  <c r="W24" s="1"/>
  <c r="BN20"/>
  <c r="AV20"/>
  <c r="T20"/>
  <c r="U20" s="1"/>
  <c r="W20" s="1"/>
  <c r="BN18"/>
  <c r="AV18"/>
  <c r="T18"/>
  <c r="U18" s="1"/>
  <c r="W18" s="1"/>
  <c r="BN12"/>
  <c r="AV12"/>
  <c r="T12"/>
  <c r="U12" s="1"/>
  <c r="W12" s="1"/>
  <c r="BO12" s="1"/>
  <c r="BN21"/>
  <c r="AV21"/>
  <c r="T21"/>
  <c r="U21" s="1"/>
  <c r="W21" s="1"/>
  <c r="BO21" s="1"/>
  <c r="BN23"/>
  <c r="AV23"/>
  <c r="T23"/>
  <c r="U23" s="1"/>
  <c r="W23" s="1"/>
  <c r="BN11"/>
  <c r="AV11"/>
  <c r="T11"/>
  <c r="U11" s="1"/>
  <c r="W11" s="1"/>
  <c r="BN10"/>
  <c r="AV10"/>
  <c r="T10"/>
  <c r="U10" s="1"/>
  <c r="W10" s="1"/>
  <c r="BN8"/>
  <c r="AV8"/>
  <c r="T8"/>
  <c r="U8" s="1"/>
  <c r="W8" s="1"/>
  <c r="BN4"/>
  <c r="AV4"/>
  <c r="T4"/>
  <c r="U4" s="1"/>
  <c r="W4" s="1"/>
  <c r="BN14"/>
  <c r="AV14"/>
  <c r="T14"/>
  <c r="U14" s="1"/>
  <c r="W14" s="1"/>
  <c r="BN7"/>
  <c r="AV7"/>
  <c r="T7"/>
  <c r="U7" s="1"/>
  <c r="W7" s="1"/>
  <c r="BO7" s="1"/>
  <c r="AV4" i="2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3"/>
  <c r="BN4"/>
  <c r="BN5"/>
  <c r="BN6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3"/>
  <c r="BO23" i="5" l="1"/>
  <c r="BO15"/>
  <c r="BO22"/>
  <c r="BO4"/>
  <c r="BO10"/>
  <c r="BO20"/>
  <c r="BO25"/>
  <c r="BO19"/>
  <c r="BO5"/>
  <c r="BO11"/>
  <c r="BO16"/>
  <c r="BO9"/>
  <c r="BO14"/>
  <c r="BO18"/>
  <c r="BO6"/>
  <c r="BO8"/>
  <c r="BO24"/>
  <c r="BO13"/>
  <c r="U4" i="2"/>
  <c r="W4" s="1"/>
  <c r="BO4" s="1"/>
  <c r="U5"/>
  <c r="W5" s="1"/>
  <c r="BO5" s="1"/>
  <c r="U6"/>
  <c r="W6" s="1"/>
  <c r="BO6" s="1"/>
  <c r="U7"/>
  <c r="W7" s="1"/>
  <c r="BO7" s="1"/>
  <c r="U8"/>
  <c r="W8" s="1"/>
  <c r="BO8" s="1"/>
  <c r="U9"/>
  <c r="W9" s="1"/>
  <c r="BO9" s="1"/>
  <c r="U10"/>
  <c r="W10" s="1"/>
  <c r="BO10" s="1"/>
  <c r="U11"/>
  <c r="W11" s="1"/>
  <c r="BO11" s="1"/>
  <c r="U12"/>
  <c r="W12" s="1"/>
  <c r="BO12" s="1"/>
  <c r="U13"/>
  <c r="W13" s="1"/>
  <c r="BO13" s="1"/>
  <c r="U14"/>
  <c r="W14" s="1"/>
  <c r="BO14" s="1"/>
  <c r="U15"/>
  <c r="W15" s="1"/>
  <c r="BO15" s="1"/>
  <c r="U16"/>
  <c r="W16" s="1"/>
  <c r="BO16" s="1"/>
  <c r="U17"/>
  <c r="W17" s="1"/>
  <c r="BO17" s="1"/>
  <c r="U18"/>
  <c r="W18" s="1"/>
  <c r="BO18" s="1"/>
  <c r="U19"/>
  <c r="W19" s="1"/>
  <c r="BO19" s="1"/>
  <c r="U20"/>
  <c r="W20" s="1"/>
  <c r="BO20" s="1"/>
  <c r="U21"/>
  <c r="W21" s="1"/>
  <c r="BO21" s="1"/>
  <c r="U22"/>
  <c r="W22" s="1"/>
  <c r="BO22" s="1"/>
  <c r="U23"/>
  <c r="W23" s="1"/>
  <c r="BO23" s="1"/>
  <c r="U24"/>
  <c r="W24" s="1"/>
  <c r="BO24" s="1"/>
  <c r="U25"/>
  <c r="W25" s="1"/>
  <c r="BO25" s="1"/>
  <c r="U3"/>
  <c r="W3" s="1"/>
  <c r="C2" i="3"/>
  <c r="D2" s="1"/>
  <c r="BO3" i="2" l="1"/>
</calcChain>
</file>

<file path=xl/sharedStrings.xml><?xml version="1.0" encoding="utf-8"?>
<sst xmlns="http://schemas.openxmlformats.org/spreadsheetml/2006/main" count="373" uniqueCount="188">
  <si>
    <t>№</t>
  </si>
  <si>
    <t>задание по Excel</t>
  </si>
  <si>
    <t>задание по Word</t>
  </si>
  <si>
    <t>сумма баллов</t>
  </si>
  <si>
    <t>ИТОГО</t>
  </si>
  <si>
    <t>Место</t>
  </si>
  <si>
    <t>переименовать листы</t>
  </si>
  <si>
    <t>задание по Power Point</t>
  </si>
  <si>
    <t>ФИО студента</t>
  </si>
  <si>
    <t>Код участника</t>
  </si>
  <si>
    <t>Колонка</t>
  </si>
  <si>
    <t>Элементы схемы</t>
  </si>
  <si>
    <t>Формула</t>
  </si>
  <si>
    <t>Рамка формулы</t>
  </si>
  <si>
    <t>набор</t>
  </si>
  <si>
    <t>знаков без пробелов</t>
  </si>
  <si>
    <t>набрано символов</t>
  </si>
  <si>
    <t>%</t>
  </si>
  <si>
    <t>баллы</t>
  </si>
  <si>
    <t>Кол-во символов без пробелов</t>
  </si>
  <si>
    <t>Текст (баллы)</t>
  </si>
  <si>
    <t>% набранного текста</t>
  </si>
  <si>
    <t>Примечание</t>
  </si>
  <si>
    <t>Формат денежный</t>
  </si>
  <si>
    <t>Форматирование таблицы по образцу (рамка)</t>
  </si>
  <si>
    <t>Форматирование таблицы по образцу (заливка)</t>
  </si>
  <si>
    <t>окрасить листы</t>
  </si>
  <si>
    <t>Правила комп. набора</t>
  </si>
  <si>
    <t>Дорошенко Анастасия</t>
  </si>
  <si>
    <t>ФИО преподавателя</t>
  </si>
  <si>
    <t>ГБОУ СПО РО «Ростовский – на – Дону строительный колледж»</t>
  </si>
  <si>
    <t>Название учебного заведения</t>
  </si>
  <si>
    <t>Стульцев Роман</t>
  </si>
  <si>
    <t>ГБОУ СПО РО "РКРИПТ"</t>
  </si>
  <si>
    <t>Горобец Сергей</t>
  </si>
  <si>
    <t>Чаркин Виктор Вламирович</t>
  </si>
  <si>
    <t>Батайский техникум информационных технологий и радиоэлектроники «Донинтех»</t>
  </si>
  <si>
    <t>Печаева Яна Владимировна</t>
  </si>
  <si>
    <t>ГАОУ СПО РО «Донской банковский техникум»</t>
  </si>
  <si>
    <t>Дьяченко Ольга Геннадьевна</t>
  </si>
  <si>
    <t>ГБОУ СПО РО РТЭК</t>
  </si>
  <si>
    <t>Дубинина Людмила</t>
  </si>
  <si>
    <t>Колледж экономики, управления и права</t>
  </si>
  <si>
    <t>Чеботарева Алина Владимеровна</t>
  </si>
  <si>
    <t xml:space="preserve">ГБОУ СПО РО «Ростовский-на-Дону гидрометеорологический техникум» </t>
  </si>
  <si>
    <t>Быкадоров Вадим Павлович</t>
  </si>
  <si>
    <t>ГБОУ СПО РО «Ростовский-на-Дону колледж связи и информатики»</t>
  </si>
  <si>
    <t>Година Алексей Романович</t>
  </si>
  <si>
    <t>Лепешкова Лилия Викторовна</t>
  </si>
  <si>
    <t>ГБОУ СПО РО «КИУ»</t>
  </si>
  <si>
    <t>ГБОУ СПО РО «Ростовский- на – Дону автотранспортный колледж»</t>
  </si>
  <si>
    <t>Карелова Снежана Вадимовна</t>
  </si>
  <si>
    <t>Колеченко Роман Викторович</t>
  </si>
  <si>
    <t>Государственное автономное образовательное учреждение среднего профессионального образования Ростовской области «Донской банковский техникум»</t>
  </si>
  <si>
    <t>Плещеев Никита Сергеевич</t>
  </si>
  <si>
    <t>Латушко Ольга</t>
  </si>
  <si>
    <t>Колледж экономики ,управления и права</t>
  </si>
  <si>
    <t>Лепетуха Сергей Сергеевич</t>
  </si>
  <si>
    <t>ГБОУ СПО РО ДонТКИ и Б</t>
  </si>
  <si>
    <t>Бабенко О.</t>
  </si>
  <si>
    <t>ГБОУ СПО РО «Ростовский-на-Дону автодорожный колледж»</t>
  </si>
  <si>
    <t>Багаян Ламара</t>
  </si>
  <si>
    <t>ГБОУ СПО РО «Ростовский техникум индустрии моды, экономики и сервиса»</t>
  </si>
  <si>
    <t>Дерешева Анастасия Александровна</t>
  </si>
  <si>
    <t>ГБОУ СПО РО «Азовский гуманитарно-технический колледж»</t>
  </si>
  <si>
    <t>Красикова Юлия Алекснадровна</t>
  </si>
  <si>
    <t>ГАОУ НПО РО ПЛ №3</t>
  </si>
  <si>
    <t>Иващенко Алена Васильевна</t>
  </si>
  <si>
    <t>ГБОУ СПО РО «Зерноградский педагогический колледж»</t>
  </si>
  <si>
    <t>Дорошенко Анастасия Александровна</t>
  </si>
  <si>
    <t>Глущенко В.С.</t>
  </si>
  <si>
    <t>ГБОУ СПО РО «РКРИПТ»</t>
  </si>
  <si>
    <t>Бурмакова Анастасия Сергеевна</t>
  </si>
  <si>
    <t>ГБОУ СПО РО «Ростовский-на-Дону гидрометеорологический техникум»</t>
  </si>
  <si>
    <t>Браташ Сергей Петрович</t>
  </si>
  <si>
    <t>Дёмушкин Антон Андреевич</t>
  </si>
  <si>
    <t>Близнюк М.</t>
  </si>
  <si>
    <t>Андреенко Наталья</t>
  </si>
  <si>
    <t>Хадыка Анастасия Владимировна</t>
  </si>
  <si>
    <t>Самусенко Анна Витальевна</t>
  </si>
  <si>
    <t>Коваленко Екатерина Сергеевна</t>
  </si>
  <si>
    <t>Токарчук Татьяна Викторовна</t>
  </si>
  <si>
    <t>ГБОУ СПО РО «РКИУ»</t>
  </si>
  <si>
    <t>Стульцев Р.К.</t>
  </si>
  <si>
    <t>Быкадоров Вадим</t>
  </si>
  <si>
    <t>ГБОУ СПО РО "РКСИ"</t>
  </si>
  <si>
    <t>Демушкин Антон</t>
  </si>
  <si>
    <t>Самусенко Анна</t>
  </si>
  <si>
    <t>Близнюк Михаил</t>
  </si>
  <si>
    <t>Бабенко Олег</t>
  </si>
  <si>
    <t>Колеченко Роман</t>
  </si>
  <si>
    <t>Дьяченко Ольга</t>
  </si>
  <si>
    <t>Токарчук Татьяна</t>
  </si>
  <si>
    <t>Чеботарева Алина</t>
  </si>
  <si>
    <t>Сидоренко Екатерина</t>
  </si>
  <si>
    <t>Деришева Анастасия</t>
  </si>
  <si>
    <t>Година Алексей</t>
  </si>
  <si>
    <t>Кравченко Мария</t>
  </si>
  <si>
    <t>Иващенко Алена</t>
  </si>
  <si>
    <t>Лепешкова Лилия</t>
  </si>
  <si>
    <t>Нечаева Яна</t>
  </si>
  <si>
    <t>Глущенко Владимир</t>
  </si>
  <si>
    <t>Рой Константин</t>
  </si>
  <si>
    <t>Коваленко Екатерина</t>
  </si>
  <si>
    <t>Хадыка Анастасия</t>
  </si>
  <si>
    <t>Красикова Юлия</t>
  </si>
  <si>
    <t>Абраменко Юрий</t>
  </si>
  <si>
    <t>Тучков Павел</t>
  </si>
  <si>
    <t>Бурмакова Анастасия</t>
  </si>
  <si>
    <t>Карелова Снежана</t>
  </si>
  <si>
    <t>Браташ Сергей</t>
  </si>
  <si>
    <t>Чаркин Виктор</t>
  </si>
  <si>
    <t>Лепетуха Сергей</t>
  </si>
  <si>
    <t>Ростовский-на-Дону филиал ВГИК</t>
  </si>
  <si>
    <t>Государственное автономное образовательное учреждение среднего профессионального образования Ростовской области «Ростовский техникум рекламы сервиса и туризма "Сократ"»</t>
  </si>
  <si>
    <t>ГБОУ СПО РО "Ростовский-на-Дону автотранспортный колледж"</t>
  </si>
  <si>
    <t xml:space="preserve"> Учебное заведение</t>
  </si>
  <si>
    <t>Участник</t>
  </si>
  <si>
    <t>место</t>
  </si>
  <si>
    <t>Верхний колонтитул</t>
  </si>
  <si>
    <t>Таблица</t>
  </si>
  <si>
    <t>Маркированный список</t>
  </si>
  <si>
    <t>Маркер</t>
  </si>
  <si>
    <t>Сноска</t>
  </si>
  <si>
    <t>Форматирование текста сноски</t>
  </si>
  <si>
    <t>Форматрование схемы</t>
  </si>
  <si>
    <t>Построение диаграммы на отдельном листе</t>
  </si>
  <si>
    <t>Таблица данных</t>
  </si>
  <si>
    <t>Название диаграммы</t>
  </si>
  <si>
    <t>Форматирование левой колонки</t>
  </si>
  <si>
    <t>Форматирование правой колонки</t>
  </si>
  <si>
    <t>Подложка</t>
  </si>
  <si>
    <t>Объединение ячеек в заголовке</t>
  </si>
  <si>
    <t>на 1-м листе произвести расчет Весовой сбор с учетом пояса</t>
  </si>
  <si>
    <t xml:space="preserve">Весовой сбор за превышение 10 кг веса  </t>
  </si>
  <si>
    <t xml:space="preserve">Надбавка за крупногабаритный груз с пометкой «Осторожно» </t>
  </si>
  <si>
    <t>Условное форматирование "Осторожно"</t>
  </si>
  <si>
    <t>Условное форматирование "Превышение веса"</t>
  </si>
  <si>
    <t>Форматирование таблицы по  образцу (текст таблицы)</t>
  </si>
  <si>
    <t>Ссылка в формуле на лист "Пояс"</t>
  </si>
  <si>
    <t xml:space="preserve">Заливка ячеек </t>
  </si>
  <si>
    <t>Форматирование таблицы на листе Пояс  (заголовок)</t>
  </si>
  <si>
    <t>Форматирование таблицы на листе Пояс (основная таблица)</t>
  </si>
  <si>
    <t>Фон Карта</t>
  </si>
  <si>
    <t>Фигура Воздушный шар</t>
  </si>
  <si>
    <t>Форматирование Воздушного шара (заливка)</t>
  </si>
  <si>
    <t>Форматирование Воздушного шара (групировка)</t>
  </si>
  <si>
    <t>Появление огня</t>
  </si>
  <si>
    <t>Анимация сбрасывания баласта</t>
  </si>
  <si>
    <t>Анимация подъема шара</t>
  </si>
  <si>
    <t>Анимация перемещения шара</t>
  </si>
  <si>
    <t xml:space="preserve"> Word Art (название материков)</t>
  </si>
  <si>
    <t>Форматирование  Word Art</t>
  </si>
  <si>
    <t>Автофигура "Великие русские путешественники"</t>
  </si>
  <si>
    <t>Форматирование автофигуры (заливка)</t>
  </si>
  <si>
    <t>Форматирование автофигуры (границы)</t>
  </si>
  <si>
    <t>Анимация автофигуры</t>
  </si>
  <si>
    <t>Плата за объявленную ценность</t>
  </si>
  <si>
    <t xml:space="preserve">   </t>
  </si>
  <si>
    <t>поля, ориентация листа</t>
  </si>
  <si>
    <t>Объект  Word Art (заголовок) и форматирование его</t>
  </si>
  <si>
    <t>Анимация объекта Word Art (заголовок)</t>
  </si>
  <si>
    <t>Анимация объекта Word Art (материки)</t>
  </si>
  <si>
    <t>Отсутствие ключа легенды</t>
  </si>
  <si>
    <t>Форматирование диаграммы</t>
  </si>
  <si>
    <t>Форматирование таблицы по  образцу (текст в шапке таблицы)</t>
  </si>
  <si>
    <t>Баражова Фатима</t>
  </si>
  <si>
    <t>Акинин Александр</t>
  </si>
  <si>
    <t>Кривова Анастасия</t>
  </si>
  <si>
    <t>Алферов Георгий</t>
  </si>
  <si>
    <t>Котлярова Ирина</t>
  </si>
  <si>
    <t>Кузьменко Анастасия</t>
  </si>
  <si>
    <t>Токина Екатерина</t>
  </si>
  <si>
    <t>Кочалидзе Георгий</t>
  </si>
  <si>
    <t>Ушанева Галина</t>
  </si>
  <si>
    <t>Гончарюк Елена</t>
  </si>
  <si>
    <t>Макарова Татьяна</t>
  </si>
  <si>
    <t>Передериев Владислав</t>
  </si>
  <si>
    <t>Маркарян Левон</t>
  </si>
  <si>
    <t>Кравцов Шамиль</t>
  </si>
  <si>
    <t>Малиновкина Зинаида</t>
  </si>
  <si>
    <t>Рыбальченко Григорий</t>
  </si>
  <si>
    <t>Сергеев Денис</t>
  </si>
  <si>
    <t>Бугров Анатолий</t>
  </si>
  <si>
    <t>Швидко Вероника</t>
  </si>
  <si>
    <t>Туровской Иван</t>
  </si>
  <si>
    <t>Кузин Евгений</t>
  </si>
  <si>
    <t>Самусева Виктория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</si>
</sst>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/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slantDashDot">
        <color indexed="64"/>
      </left>
      <right/>
      <top/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textRotation="90" wrapText="1"/>
    </xf>
    <xf numFmtId="0" fontId="0" fillId="0" borderId="1" xfId="0" applyBorder="1"/>
    <xf numFmtId="0" fontId="0" fillId="3" borderId="2" xfId="0" applyFill="1" applyBorder="1"/>
    <xf numFmtId="0" fontId="0" fillId="4" borderId="3" xfId="0" applyFill="1" applyBorder="1"/>
    <xf numFmtId="0" fontId="0" fillId="0" borderId="4" xfId="0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/>
    <xf numFmtId="0" fontId="0" fillId="6" borderId="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1" xfId="0" applyBorder="1" applyProtection="1"/>
    <xf numFmtId="0" fontId="0" fillId="2" borderId="1" xfId="0" applyFill="1" applyBorder="1" applyProtection="1"/>
    <xf numFmtId="0" fontId="2" fillId="0" borderId="18" xfId="0" applyFont="1" applyBorder="1" applyAlignment="1">
      <alignment horizontal="justify" vertical="top" wrapText="1"/>
    </xf>
    <xf numFmtId="0" fontId="3" fillId="0" borderId="18" xfId="0" applyFont="1" applyBorder="1" applyAlignment="1">
      <alignment horizontal="justify" vertical="top" wrapText="1"/>
    </xf>
    <xf numFmtId="0" fontId="3" fillId="0" borderId="19" xfId="0" applyFont="1" applyBorder="1" applyAlignment="1">
      <alignment horizontal="justify" vertical="top" wrapText="1"/>
    </xf>
    <xf numFmtId="0" fontId="3" fillId="0" borderId="20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21" xfId="0" applyFont="1" applyBorder="1" applyAlignment="1">
      <alignment vertical="top" wrapText="1"/>
    </xf>
    <xf numFmtId="0" fontId="2" fillId="0" borderId="19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center" wrapText="1"/>
    </xf>
    <xf numFmtId="0" fontId="2" fillId="0" borderId="19" xfId="0" applyFont="1" applyBorder="1" applyAlignment="1">
      <alignment horizontal="justify" wrapText="1"/>
    </xf>
    <xf numFmtId="0" fontId="2" fillId="0" borderId="21" xfId="0" applyFont="1" applyBorder="1" applyAlignment="1">
      <alignment horizontal="justify" wrapText="1"/>
    </xf>
    <xf numFmtId="0" fontId="2" fillId="0" borderId="2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24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7" borderId="24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8" borderId="0" xfId="0" applyFill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 textRotation="90" wrapText="1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5" borderId="27" xfId="0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0" fillId="5" borderId="28" xfId="0" applyFill="1" applyBorder="1" applyAlignment="1">
      <alignment vertical="center" wrapText="1"/>
    </xf>
    <xf numFmtId="0" fontId="0" fillId="2" borderId="16" xfId="0" applyFill="1" applyBorder="1" applyAlignment="1">
      <alignment horizontal="center"/>
    </xf>
    <xf numFmtId="0" fontId="0" fillId="8" borderId="1" xfId="0" applyFill="1" applyBorder="1"/>
    <xf numFmtId="0" fontId="0" fillId="9" borderId="3" xfId="0" applyFill="1" applyBorder="1"/>
    <xf numFmtId="0" fontId="0" fillId="10" borderId="5" xfId="0" applyFill="1" applyBorder="1" applyAlignment="1">
      <alignment horizontal="center"/>
    </xf>
    <xf numFmtId="0" fontId="0" fillId="10" borderId="3" xfId="0" applyFill="1" applyBorder="1"/>
    <xf numFmtId="0" fontId="0" fillId="10" borderId="1" xfId="0" applyFill="1" applyBorder="1"/>
    <xf numFmtId="0" fontId="0" fillId="10" borderId="1" xfId="0" applyFill="1" applyBorder="1" applyProtection="1"/>
    <xf numFmtId="0" fontId="0" fillId="10" borderId="2" xfId="0" applyFill="1" applyBorder="1"/>
    <xf numFmtId="0" fontId="0" fillId="10" borderId="4" xfId="0" applyFill="1" applyBorder="1" applyAlignment="1">
      <alignment horizontal="center" vertical="center" wrapText="1"/>
    </xf>
    <xf numFmtId="0" fontId="0" fillId="10" borderId="24" xfId="0" applyFill="1" applyBorder="1" applyAlignment="1">
      <alignment horizontal="center" vertical="center" wrapText="1"/>
    </xf>
    <xf numFmtId="0" fontId="0" fillId="10" borderId="1" xfId="0" applyFill="1" applyBorder="1" applyAlignment="1">
      <alignment wrapText="1"/>
    </xf>
    <xf numFmtId="0" fontId="0" fillId="10" borderId="0" xfId="0" applyFill="1"/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4E9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S66"/>
  <sheetViews>
    <sheetView workbookViewId="0">
      <pane xSplit="2" topLeftCell="D1" activePane="topRight" state="frozen"/>
      <selection pane="topRight" activeCell="AU12" sqref="AU12"/>
    </sheetView>
  </sheetViews>
  <sheetFormatPr defaultRowHeight="12.75"/>
  <cols>
    <col min="2" max="2" width="10.42578125" customWidth="1"/>
    <col min="3" max="3" width="27" hidden="1" customWidth="1"/>
    <col min="4" max="27" width="9.140625" customWidth="1"/>
    <col min="28" max="28" width="9.5703125" customWidth="1"/>
    <col min="29" max="30" width="9.140625" customWidth="1"/>
    <col min="31" max="31" width="11.7109375" customWidth="1"/>
    <col min="32" max="35" width="10.140625" customWidth="1"/>
    <col min="36" max="36" width="9.85546875" customWidth="1"/>
    <col min="37" max="40" width="7.28515625" customWidth="1"/>
    <col min="41" max="48" width="9.140625" customWidth="1"/>
    <col min="49" max="52" width="10" style="9" customWidth="1"/>
    <col min="53" max="54" width="10.42578125" style="9" customWidth="1"/>
    <col min="55" max="56" width="12" style="9" customWidth="1"/>
    <col min="57" max="58" width="14.140625" style="9" customWidth="1"/>
    <col min="59" max="60" width="9.42578125" style="9" customWidth="1"/>
    <col min="61" max="61" width="10.5703125" style="9" customWidth="1"/>
    <col min="62" max="62" width="9.42578125" style="9" customWidth="1"/>
    <col min="63" max="63" width="10.5703125" style="9" customWidth="1"/>
    <col min="64" max="64" width="9.42578125" style="9" customWidth="1"/>
    <col min="65" max="65" width="11.42578125" style="9" customWidth="1"/>
    <col min="66" max="66" width="15.42578125" style="9" customWidth="1"/>
    <col min="69" max="69" width="45.28515625" customWidth="1"/>
    <col min="70" max="70" width="23.7109375" style="31" customWidth="1"/>
  </cols>
  <sheetData>
    <row r="1" spans="1:70" ht="12.75" customHeight="1">
      <c r="A1" s="66" t="s">
        <v>0</v>
      </c>
      <c r="B1" s="66" t="s">
        <v>9</v>
      </c>
      <c r="C1" s="72" t="s">
        <v>8</v>
      </c>
      <c r="D1" s="76" t="s">
        <v>2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8"/>
      <c r="S1" s="63" t="s">
        <v>14</v>
      </c>
      <c r="T1" s="64"/>
      <c r="U1" s="65"/>
      <c r="V1" s="13"/>
      <c r="W1" s="74" t="s">
        <v>3</v>
      </c>
      <c r="X1" s="42" t="s">
        <v>1</v>
      </c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4"/>
      <c r="AV1" s="68" t="s">
        <v>3</v>
      </c>
      <c r="AW1" s="45" t="s">
        <v>7</v>
      </c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7"/>
      <c r="BO1" s="61" t="s">
        <v>4</v>
      </c>
      <c r="BP1" s="61" t="s">
        <v>5</v>
      </c>
      <c r="BQ1" s="70" t="s">
        <v>29</v>
      </c>
      <c r="BR1" s="60" t="s">
        <v>31</v>
      </c>
    </row>
    <row r="2" spans="1:70" s="1" customFormat="1" ht="90" customHeight="1">
      <c r="A2" s="67"/>
      <c r="B2" s="67"/>
      <c r="C2" s="73"/>
      <c r="D2" s="2" t="s">
        <v>119</v>
      </c>
      <c r="E2" s="2" t="s">
        <v>10</v>
      </c>
      <c r="F2" s="2" t="s">
        <v>129</v>
      </c>
      <c r="G2" s="2" t="s">
        <v>130</v>
      </c>
      <c r="H2" s="40" t="s">
        <v>121</v>
      </c>
      <c r="I2" s="2" t="s">
        <v>122</v>
      </c>
      <c r="J2" s="2" t="s">
        <v>11</v>
      </c>
      <c r="K2" s="40" t="s">
        <v>125</v>
      </c>
      <c r="L2" s="2" t="s">
        <v>12</v>
      </c>
      <c r="M2" s="2" t="s">
        <v>13</v>
      </c>
      <c r="N2" s="2" t="s">
        <v>120</v>
      </c>
      <c r="O2" s="40" t="s">
        <v>131</v>
      </c>
      <c r="P2" s="2" t="s">
        <v>159</v>
      </c>
      <c r="Q2" s="41" t="s">
        <v>123</v>
      </c>
      <c r="R2" s="40" t="s">
        <v>124</v>
      </c>
      <c r="S2" s="41" t="s">
        <v>19</v>
      </c>
      <c r="T2" s="2" t="s">
        <v>21</v>
      </c>
      <c r="U2" s="2" t="s">
        <v>20</v>
      </c>
      <c r="V2" s="2" t="s">
        <v>27</v>
      </c>
      <c r="W2" s="75"/>
      <c r="X2" s="3" t="s">
        <v>132</v>
      </c>
      <c r="Y2" s="3" t="s">
        <v>165</v>
      </c>
      <c r="Z2" s="3" t="s">
        <v>138</v>
      </c>
      <c r="AA2" s="3" t="s">
        <v>24</v>
      </c>
      <c r="AB2" s="3" t="s">
        <v>25</v>
      </c>
      <c r="AC2" s="3" t="s">
        <v>23</v>
      </c>
      <c r="AD2" s="3" t="s">
        <v>22</v>
      </c>
      <c r="AE2" s="3" t="s">
        <v>133</v>
      </c>
      <c r="AF2" s="3" t="s">
        <v>134</v>
      </c>
      <c r="AG2" s="3" t="s">
        <v>135</v>
      </c>
      <c r="AH2" s="3" t="s">
        <v>139</v>
      </c>
      <c r="AI2" s="3" t="s">
        <v>157</v>
      </c>
      <c r="AJ2" s="3" t="s">
        <v>136</v>
      </c>
      <c r="AK2" s="3" t="s">
        <v>137</v>
      </c>
      <c r="AL2" s="3" t="s">
        <v>141</v>
      </c>
      <c r="AM2" s="3" t="s">
        <v>142</v>
      </c>
      <c r="AN2" s="3" t="s">
        <v>140</v>
      </c>
      <c r="AO2" s="3" t="s">
        <v>6</v>
      </c>
      <c r="AP2" s="3" t="s">
        <v>26</v>
      </c>
      <c r="AQ2" s="3" t="s">
        <v>126</v>
      </c>
      <c r="AR2" s="3" t="s">
        <v>164</v>
      </c>
      <c r="AS2" s="3" t="s">
        <v>127</v>
      </c>
      <c r="AT2" s="3" t="s">
        <v>163</v>
      </c>
      <c r="AU2" s="3" t="s">
        <v>128</v>
      </c>
      <c r="AV2" s="69"/>
      <c r="AW2" s="10" t="s">
        <v>143</v>
      </c>
      <c r="AX2" s="10" t="s">
        <v>144</v>
      </c>
      <c r="AY2" s="10" t="s">
        <v>145</v>
      </c>
      <c r="AZ2" s="10" t="s">
        <v>146</v>
      </c>
      <c r="BA2" s="1" t="s">
        <v>147</v>
      </c>
      <c r="BB2" s="10" t="s">
        <v>148</v>
      </c>
      <c r="BC2" s="10" t="s">
        <v>149</v>
      </c>
      <c r="BD2" s="1" t="s">
        <v>150</v>
      </c>
      <c r="BE2" s="10" t="s">
        <v>151</v>
      </c>
      <c r="BF2" s="10" t="s">
        <v>152</v>
      </c>
      <c r="BG2" s="10" t="s">
        <v>160</v>
      </c>
      <c r="BH2" s="10" t="s">
        <v>161</v>
      </c>
      <c r="BI2" s="10" t="s">
        <v>162</v>
      </c>
      <c r="BJ2" s="10" t="s">
        <v>153</v>
      </c>
      <c r="BK2" s="10" t="s">
        <v>154</v>
      </c>
      <c r="BL2" s="10" t="s">
        <v>155</v>
      </c>
      <c r="BM2" s="10" t="s">
        <v>156</v>
      </c>
      <c r="BN2" s="10" t="s">
        <v>3</v>
      </c>
      <c r="BO2" s="62"/>
      <c r="BP2" s="62"/>
      <c r="BQ2" s="71"/>
      <c r="BR2" s="60"/>
    </row>
    <row r="3" spans="1:70" s="59" customFormat="1" ht="32.25" customHeight="1">
      <c r="A3" s="51">
        <v>1</v>
      </c>
      <c r="B3" s="51">
        <v>1001</v>
      </c>
      <c r="C3" s="52"/>
      <c r="D3" s="53">
        <v>1</v>
      </c>
      <c r="E3" s="53">
        <v>1</v>
      </c>
      <c r="F3" s="53">
        <v>0</v>
      </c>
      <c r="G3" s="53">
        <v>0</v>
      </c>
      <c r="H3" s="53">
        <v>1</v>
      </c>
      <c r="I3" s="53">
        <v>1</v>
      </c>
      <c r="J3" s="53">
        <v>1</v>
      </c>
      <c r="K3" s="53">
        <v>0</v>
      </c>
      <c r="L3" s="53">
        <v>1</v>
      </c>
      <c r="M3" s="53">
        <v>1</v>
      </c>
      <c r="N3" s="53">
        <v>1</v>
      </c>
      <c r="O3" s="53">
        <v>1</v>
      </c>
      <c r="P3" s="53">
        <v>0</v>
      </c>
      <c r="Q3" s="53">
        <v>1</v>
      </c>
      <c r="R3" s="53">
        <v>0</v>
      </c>
      <c r="S3" s="53">
        <v>982</v>
      </c>
      <c r="T3" s="53">
        <f>S3*100/2173</f>
        <v>45.19098021168891</v>
      </c>
      <c r="U3" s="54">
        <f>IF(T3&lt;33,3,(IF(T3&lt;66,4,5)))</f>
        <v>4</v>
      </c>
      <c r="V3" s="54">
        <v>0</v>
      </c>
      <c r="W3" s="54">
        <f>D3+E3+F3+G3+H3+I3*2+J3*2+K3*2+L3+M3+N3+O3*2+P3*3+Q3+R3+V3*8+U3</f>
        <v>17</v>
      </c>
      <c r="X3" s="53">
        <v>1</v>
      </c>
      <c r="Y3" s="53">
        <v>0</v>
      </c>
      <c r="Z3" s="53">
        <v>0</v>
      </c>
      <c r="AA3" s="53">
        <v>1</v>
      </c>
      <c r="AB3" s="53">
        <v>1</v>
      </c>
      <c r="AC3" s="53">
        <v>1</v>
      </c>
      <c r="AD3" s="53">
        <v>1</v>
      </c>
      <c r="AE3" s="53">
        <v>1</v>
      </c>
      <c r="AF3" s="53">
        <v>1</v>
      </c>
      <c r="AG3" s="53">
        <v>1</v>
      </c>
      <c r="AH3" s="53">
        <v>1</v>
      </c>
      <c r="AI3" s="53">
        <v>1</v>
      </c>
      <c r="AJ3" s="53">
        <v>1</v>
      </c>
      <c r="AK3" s="53">
        <v>1</v>
      </c>
      <c r="AL3" s="53">
        <v>1</v>
      </c>
      <c r="AM3" s="53">
        <v>0</v>
      </c>
      <c r="AN3" s="53">
        <v>1</v>
      </c>
      <c r="AO3" s="53">
        <v>1</v>
      </c>
      <c r="AP3" s="53">
        <v>1</v>
      </c>
      <c r="AQ3" s="53">
        <v>1</v>
      </c>
      <c r="AR3" s="53">
        <v>1</v>
      </c>
      <c r="AS3" s="53">
        <v>1</v>
      </c>
      <c r="AT3" s="53">
        <v>0</v>
      </c>
      <c r="AU3" s="53">
        <v>1</v>
      </c>
      <c r="AV3" s="55">
        <f>X3*3+Y3*2+AA3+AB3+AC3*2+AD3+AE3*4+AF3*3+AG3*3+AH3*2+AI3+AJ3*4+AK3*2+AL3+AM3+AN3+AO3+AP3+AQ3+AR3*2+AS3+AT3+AU3*2+Z3</f>
        <v>37</v>
      </c>
      <c r="AW3" s="53">
        <v>0</v>
      </c>
      <c r="AX3" s="53">
        <v>1</v>
      </c>
      <c r="AY3" s="53">
        <v>1</v>
      </c>
      <c r="AZ3" s="53">
        <v>1</v>
      </c>
      <c r="BA3" s="53">
        <v>1</v>
      </c>
      <c r="BB3" s="53">
        <v>1</v>
      </c>
      <c r="BC3" s="53">
        <v>1</v>
      </c>
      <c r="BD3" s="53">
        <v>1</v>
      </c>
      <c r="BE3" s="53">
        <v>1</v>
      </c>
      <c r="BF3" s="53">
        <v>1</v>
      </c>
      <c r="BG3" s="53">
        <v>0</v>
      </c>
      <c r="BH3" s="53">
        <v>1</v>
      </c>
      <c r="BI3" s="53">
        <v>1</v>
      </c>
      <c r="BJ3" s="53">
        <v>1</v>
      </c>
      <c r="BK3" s="53">
        <v>1</v>
      </c>
      <c r="BL3" s="53">
        <v>1</v>
      </c>
      <c r="BM3" s="53">
        <v>1</v>
      </c>
      <c r="BN3" s="53">
        <f>AW3+AX3*4+AY3*3+AZ3*2+BA3+BB3*2+BC3+BD3+BE3+BF3+BG3+BH3+BI3+BJ3+BM3*2+BK3+BL3</f>
        <v>23</v>
      </c>
      <c r="BO3" s="56">
        <f t="shared" ref="BO3:BO25" si="0">W3+AV3+BN3</f>
        <v>77</v>
      </c>
      <c r="BP3" s="51"/>
      <c r="BQ3" s="57"/>
      <c r="BR3" s="58"/>
    </row>
    <row r="4" spans="1:70">
      <c r="A4" s="12">
        <v>2</v>
      </c>
      <c r="B4" s="12">
        <v>1002</v>
      </c>
      <c r="C4" s="6"/>
      <c r="D4" s="4">
        <v>0</v>
      </c>
      <c r="E4" s="4">
        <v>1</v>
      </c>
      <c r="F4" s="4">
        <v>1</v>
      </c>
      <c r="G4" s="4">
        <v>0</v>
      </c>
      <c r="H4" s="4">
        <v>1</v>
      </c>
      <c r="I4" s="4">
        <v>1</v>
      </c>
      <c r="J4" s="4">
        <v>1</v>
      </c>
      <c r="K4" s="4">
        <v>0</v>
      </c>
      <c r="L4" s="4">
        <v>1</v>
      </c>
      <c r="M4" s="4">
        <v>1</v>
      </c>
      <c r="N4" s="4">
        <v>0</v>
      </c>
      <c r="O4" s="4">
        <v>1</v>
      </c>
      <c r="P4" s="4">
        <v>1</v>
      </c>
      <c r="Q4" s="4">
        <v>1</v>
      </c>
      <c r="R4" s="4">
        <v>0</v>
      </c>
      <c r="S4" s="4">
        <v>1205</v>
      </c>
      <c r="T4" s="4">
        <f t="shared" ref="T4:T25" si="1">S4*100/2173</f>
        <v>55.453290381960421</v>
      </c>
      <c r="U4" s="14">
        <f t="shared" ref="U4:U25" si="2">IF(T4&lt;33,3,(IF(T4&lt;66,4,5)))</f>
        <v>4</v>
      </c>
      <c r="V4" s="14">
        <v>0</v>
      </c>
      <c r="W4" s="15">
        <f t="shared" ref="W4:W25" si="3">D4+E4+F4+G4+H4+I4*2+J4*2+K4*2+L4+M4+N4+O4*2+P4*3+Q4+R4+V4*8+U4</f>
        <v>19</v>
      </c>
      <c r="X4" s="4">
        <v>1</v>
      </c>
      <c r="Y4" s="4">
        <v>0</v>
      </c>
      <c r="Z4" s="4">
        <v>0</v>
      </c>
      <c r="AA4" s="4">
        <v>0</v>
      </c>
      <c r="AB4" s="4">
        <v>1</v>
      </c>
      <c r="AC4" s="4">
        <v>1</v>
      </c>
      <c r="AD4" s="4">
        <v>1</v>
      </c>
      <c r="AE4" s="4">
        <v>1</v>
      </c>
      <c r="AF4" s="4">
        <v>1</v>
      </c>
      <c r="AG4" s="4">
        <v>0</v>
      </c>
      <c r="AH4" s="4">
        <v>1</v>
      </c>
      <c r="AI4" s="4">
        <v>1</v>
      </c>
      <c r="AJ4" s="4">
        <v>1</v>
      </c>
      <c r="AK4" s="4">
        <v>1</v>
      </c>
      <c r="AL4" s="4">
        <v>1</v>
      </c>
      <c r="AM4" s="4">
        <v>0</v>
      </c>
      <c r="AN4" s="4">
        <v>0</v>
      </c>
      <c r="AO4" s="4">
        <v>1</v>
      </c>
      <c r="AP4" s="4">
        <v>1</v>
      </c>
      <c r="AQ4" s="4">
        <v>1</v>
      </c>
      <c r="AR4" s="4">
        <v>0</v>
      </c>
      <c r="AS4" s="4">
        <v>1</v>
      </c>
      <c r="AT4" s="4">
        <v>0</v>
      </c>
      <c r="AU4" s="4">
        <v>1</v>
      </c>
      <c r="AV4" s="5">
        <f t="shared" ref="AV4:AV25" si="4">X4*3+Y4*2+AA4+AB4+AC4*2+AD4+AE4*4+AF4*3+AG4*3+AH4*2+AI4+AJ4*4+AK4*2+AL4+AM4+AN4+AO4+AP4+AQ4+AR4*2+AS4+AT4+AU4*2+Z4</f>
        <v>30</v>
      </c>
      <c r="AW4" s="8">
        <v>0</v>
      </c>
      <c r="AX4" s="8">
        <v>1</v>
      </c>
      <c r="AY4" s="8">
        <v>1</v>
      </c>
      <c r="AZ4" s="8">
        <v>1</v>
      </c>
      <c r="BA4" s="8">
        <v>1</v>
      </c>
      <c r="BB4" s="8">
        <v>1</v>
      </c>
      <c r="BC4" s="8">
        <v>1</v>
      </c>
      <c r="BD4" s="8">
        <v>1</v>
      </c>
      <c r="BE4" s="8">
        <v>1</v>
      </c>
      <c r="BF4" s="8">
        <v>1</v>
      </c>
      <c r="BG4" s="8">
        <v>0</v>
      </c>
      <c r="BH4" s="8">
        <v>1</v>
      </c>
      <c r="BI4" s="8">
        <v>1</v>
      </c>
      <c r="BJ4" s="8">
        <v>1</v>
      </c>
      <c r="BK4" s="8">
        <v>1</v>
      </c>
      <c r="BL4" s="8">
        <v>1</v>
      </c>
      <c r="BM4" s="8">
        <v>1</v>
      </c>
      <c r="BN4" s="11">
        <f t="shared" ref="BN4:BN25" si="5">AW4+AX4*4+AY4*3+AZ4*2+BA4+BB4*2+BC4+BD4+BE4+BF4+BG4+BH4+BI4+BJ4+BM4*2+BK4+BL4</f>
        <v>23</v>
      </c>
      <c r="BO4" s="7">
        <f t="shared" si="0"/>
        <v>72</v>
      </c>
      <c r="BP4" s="35"/>
      <c r="BQ4" s="32"/>
      <c r="BR4" s="33"/>
    </row>
    <row r="5" spans="1:70">
      <c r="A5" s="12">
        <v>3</v>
      </c>
      <c r="B5" s="12">
        <v>1003</v>
      </c>
      <c r="C5" s="6"/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0</v>
      </c>
      <c r="J5" s="4">
        <v>1</v>
      </c>
      <c r="K5" s="4">
        <v>1</v>
      </c>
      <c r="L5" s="4">
        <v>1</v>
      </c>
      <c r="M5" s="4">
        <v>1</v>
      </c>
      <c r="N5" s="4">
        <v>0</v>
      </c>
      <c r="O5" s="4">
        <v>1</v>
      </c>
      <c r="P5" s="4">
        <v>1</v>
      </c>
      <c r="Q5" s="4">
        <v>1</v>
      </c>
      <c r="R5" s="4">
        <v>1</v>
      </c>
      <c r="S5" s="4">
        <v>1127</v>
      </c>
      <c r="T5" s="4">
        <f t="shared" si="1"/>
        <v>51.863782788771282</v>
      </c>
      <c r="U5" s="14">
        <f t="shared" si="2"/>
        <v>4</v>
      </c>
      <c r="V5" s="14">
        <v>0</v>
      </c>
      <c r="W5" s="15">
        <f t="shared" si="3"/>
        <v>22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>
        <v>1</v>
      </c>
      <c r="AE5" s="4">
        <v>1</v>
      </c>
      <c r="AF5" s="4">
        <v>1</v>
      </c>
      <c r="AG5" s="4">
        <v>1</v>
      </c>
      <c r="AH5" s="4">
        <v>1</v>
      </c>
      <c r="AI5" s="4">
        <v>1</v>
      </c>
      <c r="AJ5" s="4">
        <v>1</v>
      </c>
      <c r="AK5" s="4">
        <v>1</v>
      </c>
      <c r="AL5" s="4">
        <v>1</v>
      </c>
      <c r="AM5" s="4">
        <v>1</v>
      </c>
      <c r="AN5" s="4">
        <v>1</v>
      </c>
      <c r="AO5" s="4">
        <v>1</v>
      </c>
      <c r="AP5" s="4">
        <v>1</v>
      </c>
      <c r="AQ5" s="4">
        <v>1</v>
      </c>
      <c r="AR5" s="4">
        <v>1</v>
      </c>
      <c r="AS5" s="4">
        <v>1</v>
      </c>
      <c r="AT5" s="4">
        <v>1</v>
      </c>
      <c r="AU5" s="4">
        <v>1</v>
      </c>
      <c r="AV5" s="5">
        <f t="shared" si="4"/>
        <v>42</v>
      </c>
      <c r="AW5" s="8">
        <v>0</v>
      </c>
      <c r="AX5" s="8">
        <v>1</v>
      </c>
      <c r="AY5" s="8">
        <v>1</v>
      </c>
      <c r="AZ5" s="8">
        <v>1</v>
      </c>
      <c r="BA5" s="8">
        <v>1</v>
      </c>
      <c r="BB5" s="8">
        <v>0</v>
      </c>
      <c r="BC5" s="8">
        <v>1</v>
      </c>
      <c r="BD5" s="8">
        <v>1</v>
      </c>
      <c r="BE5" s="8">
        <v>1</v>
      </c>
      <c r="BF5" s="8">
        <v>1</v>
      </c>
      <c r="BG5" s="8">
        <v>0</v>
      </c>
      <c r="BH5" s="8">
        <v>1</v>
      </c>
      <c r="BI5" s="8">
        <v>1</v>
      </c>
      <c r="BJ5" s="8">
        <v>1</v>
      </c>
      <c r="BK5" s="8">
        <v>1</v>
      </c>
      <c r="BL5" s="8">
        <v>1</v>
      </c>
      <c r="BM5" s="8">
        <v>1</v>
      </c>
      <c r="BN5" s="11">
        <f t="shared" si="5"/>
        <v>21</v>
      </c>
      <c r="BO5" s="7">
        <f t="shared" si="0"/>
        <v>85</v>
      </c>
      <c r="BP5" s="35"/>
      <c r="BQ5" s="32"/>
      <c r="BR5" s="33"/>
    </row>
    <row r="6" spans="1:70">
      <c r="A6" s="12">
        <v>4</v>
      </c>
      <c r="B6" s="12">
        <v>1004</v>
      </c>
      <c r="C6" s="6"/>
      <c r="D6" s="4">
        <v>0</v>
      </c>
      <c r="E6" s="4">
        <v>1</v>
      </c>
      <c r="F6" s="4">
        <v>1</v>
      </c>
      <c r="G6" s="4">
        <v>0</v>
      </c>
      <c r="H6" s="4">
        <v>1</v>
      </c>
      <c r="I6" s="4">
        <v>1</v>
      </c>
      <c r="J6" s="4">
        <v>1</v>
      </c>
      <c r="K6" s="4">
        <v>0</v>
      </c>
      <c r="L6" s="4">
        <v>1</v>
      </c>
      <c r="M6" s="4">
        <v>1</v>
      </c>
      <c r="N6" s="4">
        <v>0</v>
      </c>
      <c r="O6" s="4">
        <v>0</v>
      </c>
      <c r="P6" s="4">
        <v>1</v>
      </c>
      <c r="Q6" s="4">
        <v>1</v>
      </c>
      <c r="R6" s="4">
        <v>1</v>
      </c>
      <c r="S6" s="4">
        <v>1241</v>
      </c>
      <c r="T6" s="4">
        <f t="shared" si="1"/>
        <v>57.109986194201568</v>
      </c>
      <c r="U6" s="14">
        <f t="shared" si="2"/>
        <v>4</v>
      </c>
      <c r="V6" s="14">
        <v>0</v>
      </c>
      <c r="W6" s="15">
        <f t="shared" si="3"/>
        <v>18</v>
      </c>
      <c r="X6" s="4">
        <v>1</v>
      </c>
      <c r="Y6" s="4">
        <v>0</v>
      </c>
      <c r="Z6" s="4">
        <v>1</v>
      </c>
      <c r="AA6" s="4">
        <v>1</v>
      </c>
      <c r="AB6" s="4">
        <v>1</v>
      </c>
      <c r="AC6" s="4">
        <v>1</v>
      </c>
      <c r="AD6" s="4">
        <v>0</v>
      </c>
      <c r="AE6" s="4">
        <v>1</v>
      </c>
      <c r="AF6" s="4">
        <v>1</v>
      </c>
      <c r="AG6" s="4">
        <v>1</v>
      </c>
      <c r="AH6" s="4">
        <v>1</v>
      </c>
      <c r="AI6" s="4">
        <v>1</v>
      </c>
      <c r="AJ6" s="4">
        <v>1</v>
      </c>
      <c r="AK6" s="4">
        <v>1</v>
      </c>
      <c r="AL6" s="4">
        <v>1</v>
      </c>
      <c r="AM6" s="4">
        <v>1</v>
      </c>
      <c r="AN6" s="4">
        <v>1</v>
      </c>
      <c r="AO6" s="4">
        <v>1</v>
      </c>
      <c r="AP6" s="4">
        <v>1</v>
      </c>
      <c r="AQ6" s="4">
        <v>1</v>
      </c>
      <c r="AR6" s="4">
        <v>0</v>
      </c>
      <c r="AS6" s="4">
        <v>1</v>
      </c>
      <c r="AT6" s="4">
        <v>1</v>
      </c>
      <c r="AU6" s="4">
        <v>1</v>
      </c>
      <c r="AV6" s="5">
        <f t="shared" si="4"/>
        <v>37</v>
      </c>
      <c r="AW6" s="8">
        <v>1</v>
      </c>
      <c r="AX6" s="8">
        <v>1</v>
      </c>
      <c r="AY6" s="8">
        <v>1</v>
      </c>
      <c r="AZ6" s="8">
        <v>1</v>
      </c>
      <c r="BA6" s="8">
        <v>0</v>
      </c>
      <c r="BB6" s="8">
        <v>1</v>
      </c>
      <c r="BC6" s="8">
        <v>0</v>
      </c>
      <c r="BD6" s="8">
        <v>1</v>
      </c>
      <c r="BE6" s="8">
        <v>1</v>
      </c>
      <c r="BF6" s="8">
        <v>0</v>
      </c>
      <c r="BG6" s="8">
        <v>0</v>
      </c>
      <c r="BH6" s="8">
        <v>1</v>
      </c>
      <c r="BI6" s="8">
        <v>1</v>
      </c>
      <c r="BJ6" s="8">
        <v>1</v>
      </c>
      <c r="BK6" s="8">
        <v>1</v>
      </c>
      <c r="BL6" s="8">
        <v>1</v>
      </c>
      <c r="BM6" s="8">
        <v>1</v>
      </c>
      <c r="BN6" s="11">
        <f t="shared" si="5"/>
        <v>21</v>
      </c>
      <c r="BO6" s="7">
        <f t="shared" si="0"/>
        <v>76</v>
      </c>
      <c r="BP6" s="35"/>
      <c r="BQ6" s="32"/>
      <c r="BR6" s="33"/>
    </row>
    <row r="7" spans="1:70">
      <c r="A7" s="12">
        <v>5</v>
      </c>
      <c r="B7" s="12">
        <v>1005</v>
      </c>
      <c r="C7" s="6"/>
      <c r="D7" s="4">
        <v>1</v>
      </c>
      <c r="E7" s="4">
        <v>1</v>
      </c>
      <c r="F7" s="4">
        <v>0</v>
      </c>
      <c r="G7" s="4">
        <v>0</v>
      </c>
      <c r="H7" s="4">
        <v>1</v>
      </c>
      <c r="I7" s="4">
        <v>1</v>
      </c>
      <c r="J7" s="4">
        <v>1</v>
      </c>
      <c r="K7" s="4">
        <v>0</v>
      </c>
      <c r="L7" s="4">
        <v>1</v>
      </c>
      <c r="M7" s="4">
        <v>1</v>
      </c>
      <c r="N7" s="4">
        <v>0</v>
      </c>
      <c r="O7" s="4">
        <v>1</v>
      </c>
      <c r="P7" s="4">
        <v>1</v>
      </c>
      <c r="Q7" s="4">
        <v>1</v>
      </c>
      <c r="R7" s="4">
        <v>1</v>
      </c>
      <c r="S7" s="4">
        <v>1241</v>
      </c>
      <c r="T7" s="4">
        <f t="shared" si="1"/>
        <v>57.109986194201568</v>
      </c>
      <c r="U7" s="14">
        <f t="shared" si="2"/>
        <v>4</v>
      </c>
      <c r="V7" s="14">
        <v>0</v>
      </c>
      <c r="W7" s="15">
        <f t="shared" si="3"/>
        <v>20</v>
      </c>
      <c r="X7" s="4">
        <v>1</v>
      </c>
      <c r="Y7" s="4">
        <v>1</v>
      </c>
      <c r="Z7" s="4">
        <v>1</v>
      </c>
      <c r="AA7" s="4">
        <v>0</v>
      </c>
      <c r="AB7" s="4">
        <v>1</v>
      </c>
      <c r="AC7" s="4">
        <v>1</v>
      </c>
      <c r="AD7" s="4">
        <v>0</v>
      </c>
      <c r="AE7" s="4">
        <v>1</v>
      </c>
      <c r="AF7" s="4">
        <v>1</v>
      </c>
      <c r="AG7" s="4">
        <v>1</v>
      </c>
      <c r="AH7" s="4">
        <v>1</v>
      </c>
      <c r="AI7" s="4">
        <v>1</v>
      </c>
      <c r="AJ7" s="4">
        <v>1</v>
      </c>
      <c r="AK7" s="4">
        <v>1</v>
      </c>
      <c r="AL7" s="4">
        <v>0</v>
      </c>
      <c r="AM7" s="4">
        <v>1</v>
      </c>
      <c r="AN7" s="4">
        <v>1</v>
      </c>
      <c r="AO7" s="4">
        <v>1</v>
      </c>
      <c r="AP7" s="4">
        <v>1</v>
      </c>
      <c r="AQ7" s="4">
        <v>1</v>
      </c>
      <c r="AR7" s="4">
        <v>0</v>
      </c>
      <c r="AS7" s="4">
        <v>1</v>
      </c>
      <c r="AT7" s="4">
        <v>1</v>
      </c>
      <c r="AU7" s="4">
        <v>0</v>
      </c>
      <c r="AV7" s="5">
        <f t="shared" si="4"/>
        <v>35</v>
      </c>
      <c r="AW7" s="8">
        <v>0</v>
      </c>
      <c r="AX7" s="8">
        <v>1</v>
      </c>
      <c r="AY7" s="8">
        <v>1</v>
      </c>
      <c r="AZ7" s="8">
        <v>1</v>
      </c>
      <c r="BA7" s="8">
        <v>0</v>
      </c>
      <c r="BB7" s="8">
        <v>0</v>
      </c>
      <c r="BC7" s="8">
        <v>1</v>
      </c>
      <c r="BD7" s="8">
        <v>1</v>
      </c>
      <c r="BE7" s="8">
        <v>1</v>
      </c>
      <c r="BF7" s="8">
        <v>1</v>
      </c>
      <c r="BG7" s="8">
        <v>0</v>
      </c>
      <c r="BH7" s="8">
        <v>1</v>
      </c>
      <c r="BI7" s="8">
        <v>1</v>
      </c>
      <c r="BJ7" s="8">
        <v>1</v>
      </c>
      <c r="BK7" s="8">
        <v>1</v>
      </c>
      <c r="BL7" s="8">
        <v>1</v>
      </c>
      <c r="BM7" s="8">
        <v>1</v>
      </c>
      <c r="BN7" s="11">
        <f t="shared" si="5"/>
        <v>20</v>
      </c>
      <c r="BO7" s="7">
        <f t="shared" si="0"/>
        <v>75</v>
      </c>
      <c r="BP7" s="35"/>
      <c r="BQ7" s="32"/>
      <c r="BR7" s="33"/>
    </row>
    <row r="8" spans="1:70">
      <c r="A8" s="12">
        <v>6</v>
      </c>
      <c r="B8" s="12">
        <v>1006</v>
      </c>
      <c r="C8" s="6"/>
      <c r="D8" s="4">
        <v>1</v>
      </c>
      <c r="E8" s="4">
        <v>1</v>
      </c>
      <c r="F8" s="4">
        <v>0</v>
      </c>
      <c r="G8" s="4">
        <v>0</v>
      </c>
      <c r="H8" s="4">
        <v>1</v>
      </c>
      <c r="I8" s="4">
        <v>0</v>
      </c>
      <c r="J8" s="4">
        <v>1</v>
      </c>
      <c r="K8" s="4">
        <v>0</v>
      </c>
      <c r="L8" s="4">
        <v>1</v>
      </c>
      <c r="M8" s="4">
        <v>1</v>
      </c>
      <c r="N8" s="4">
        <v>0</v>
      </c>
      <c r="O8" s="4">
        <v>0</v>
      </c>
      <c r="P8" s="4">
        <v>1</v>
      </c>
      <c r="Q8" s="4">
        <v>1</v>
      </c>
      <c r="R8" s="4">
        <v>1</v>
      </c>
      <c r="S8" s="4">
        <v>1374</v>
      </c>
      <c r="T8" s="4">
        <f t="shared" si="1"/>
        <v>63.230556833870224</v>
      </c>
      <c r="U8" s="14">
        <f t="shared" si="2"/>
        <v>4</v>
      </c>
      <c r="V8" s="14">
        <v>0</v>
      </c>
      <c r="W8" s="15">
        <f t="shared" si="3"/>
        <v>16</v>
      </c>
      <c r="X8" s="4">
        <v>1</v>
      </c>
      <c r="Y8" s="4">
        <v>1</v>
      </c>
      <c r="Z8" s="4">
        <v>1</v>
      </c>
      <c r="AA8" s="4">
        <v>1</v>
      </c>
      <c r="AB8" s="4">
        <v>0</v>
      </c>
      <c r="AC8" s="4">
        <v>1</v>
      </c>
      <c r="AD8" s="4">
        <v>0</v>
      </c>
      <c r="AE8" s="4">
        <v>1</v>
      </c>
      <c r="AF8" s="4">
        <v>1</v>
      </c>
      <c r="AG8" s="4">
        <v>0</v>
      </c>
      <c r="AH8" s="4">
        <v>1</v>
      </c>
      <c r="AI8" s="4">
        <v>1</v>
      </c>
      <c r="AJ8" s="4">
        <v>1</v>
      </c>
      <c r="AK8" s="4">
        <v>1</v>
      </c>
      <c r="AL8" s="4">
        <v>1</v>
      </c>
      <c r="AM8" s="4">
        <v>0</v>
      </c>
      <c r="AN8" s="4">
        <v>1</v>
      </c>
      <c r="AO8" s="4">
        <v>1</v>
      </c>
      <c r="AP8" s="4">
        <v>1</v>
      </c>
      <c r="AQ8" s="4">
        <v>1</v>
      </c>
      <c r="AR8" s="4">
        <v>1</v>
      </c>
      <c r="AS8" s="4">
        <v>0</v>
      </c>
      <c r="AT8" s="4">
        <v>1</v>
      </c>
      <c r="AU8" s="4">
        <v>1</v>
      </c>
      <c r="AV8" s="5">
        <f t="shared" si="4"/>
        <v>35</v>
      </c>
      <c r="AW8" s="8">
        <v>1</v>
      </c>
      <c r="AX8" s="8">
        <v>1</v>
      </c>
      <c r="AY8" s="8">
        <v>1</v>
      </c>
      <c r="AZ8" s="8">
        <v>1</v>
      </c>
      <c r="BA8" s="8">
        <v>0</v>
      </c>
      <c r="BB8" s="8">
        <v>1</v>
      </c>
      <c r="BC8" s="8">
        <v>1</v>
      </c>
      <c r="BD8" s="8">
        <v>1</v>
      </c>
      <c r="BE8" s="8">
        <v>1</v>
      </c>
      <c r="BF8" s="8">
        <v>1</v>
      </c>
      <c r="BG8" s="8">
        <v>1</v>
      </c>
      <c r="BH8" s="8">
        <v>1</v>
      </c>
      <c r="BI8" s="8">
        <v>1</v>
      </c>
      <c r="BJ8" s="8">
        <v>1</v>
      </c>
      <c r="BK8" s="8">
        <v>1</v>
      </c>
      <c r="BL8" s="8">
        <v>1</v>
      </c>
      <c r="BM8" s="8">
        <v>1</v>
      </c>
      <c r="BN8" s="11">
        <f t="shared" si="5"/>
        <v>24</v>
      </c>
      <c r="BO8" s="7">
        <f t="shared" si="0"/>
        <v>75</v>
      </c>
      <c r="BP8" s="35"/>
      <c r="BQ8" s="32"/>
      <c r="BR8" s="33"/>
    </row>
    <row r="9" spans="1:70">
      <c r="A9" s="12">
        <v>7</v>
      </c>
      <c r="B9" s="12">
        <v>1012</v>
      </c>
      <c r="C9" s="6"/>
      <c r="D9" s="4">
        <v>0</v>
      </c>
      <c r="E9" s="4">
        <v>1</v>
      </c>
      <c r="F9" s="4">
        <v>0</v>
      </c>
      <c r="G9" s="4">
        <v>0</v>
      </c>
      <c r="H9" s="4">
        <v>1</v>
      </c>
      <c r="I9" s="4">
        <v>0</v>
      </c>
      <c r="J9" s="4">
        <v>0</v>
      </c>
      <c r="K9" s="4">
        <v>0</v>
      </c>
      <c r="L9" s="4">
        <v>1</v>
      </c>
      <c r="M9" s="4">
        <v>1</v>
      </c>
      <c r="N9" s="4">
        <v>0</v>
      </c>
      <c r="O9" s="4">
        <v>0</v>
      </c>
      <c r="P9" s="4">
        <v>1</v>
      </c>
      <c r="Q9" s="4">
        <v>1</v>
      </c>
      <c r="R9" s="4">
        <v>1</v>
      </c>
      <c r="S9" s="4">
        <v>568</v>
      </c>
      <c r="T9" s="4">
        <f t="shared" si="1"/>
        <v>26.138978370915783</v>
      </c>
      <c r="U9" s="14">
        <f t="shared" si="2"/>
        <v>3</v>
      </c>
      <c r="V9" s="14">
        <v>0</v>
      </c>
      <c r="W9" s="15">
        <f t="shared" si="3"/>
        <v>12</v>
      </c>
      <c r="X9" s="4">
        <v>1</v>
      </c>
      <c r="Y9" s="4">
        <v>0</v>
      </c>
      <c r="Z9" s="4">
        <v>0</v>
      </c>
      <c r="AA9" s="4">
        <v>1</v>
      </c>
      <c r="AB9" s="4">
        <v>1</v>
      </c>
      <c r="AC9" s="4">
        <v>1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1</v>
      </c>
      <c r="AM9" s="4">
        <v>0</v>
      </c>
      <c r="AN9" s="4">
        <v>1</v>
      </c>
      <c r="AO9" s="4">
        <v>1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5">
        <f t="shared" si="4"/>
        <v>10</v>
      </c>
      <c r="AW9" s="8">
        <v>1</v>
      </c>
      <c r="AX9" s="8">
        <v>1</v>
      </c>
      <c r="AY9" s="8">
        <v>1</v>
      </c>
      <c r="AZ9" s="8">
        <v>1</v>
      </c>
      <c r="BA9" s="8">
        <v>0</v>
      </c>
      <c r="BB9" s="8">
        <v>0</v>
      </c>
      <c r="BC9" s="8">
        <v>1</v>
      </c>
      <c r="BD9" s="8">
        <v>1</v>
      </c>
      <c r="BE9" s="8">
        <v>1</v>
      </c>
      <c r="BF9" s="8">
        <v>1</v>
      </c>
      <c r="BG9" s="8">
        <v>0</v>
      </c>
      <c r="BH9" s="8">
        <v>1</v>
      </c>
      <c r="BI9" s="8">
        <v>0</v>
      </c>
      <c r="BJ9" s="8">
        <v>1</v>
      </c>
      <c r="BK9" s="8">
        <v>1</v>
      </c>
      <c r="BL9" s="8">
        <v>1</v>
      </c>
      <c r="BM9" s="8">
        <v>1</v>
      </c>
      <c r="BN9" s="11">
        <f t="shared" si="5"/>
        <v>20</v>
      </c>
      <c r="BO9" s="7">
        <f t="shared" si="0"/>
        <v>42</v>
      </c>
      <c r="BP9" s="35"/>
      <c r="BQ9" s="32"/>
      <c r="BR9" s="33"/>
    </row>
    <row r="10" spans="1:70">
      <c r="A10" s="12">
        <v>8</v>
      </c>
      <c r="B10" s="12">
        <v>1013</v>
      </c>
      <c r="C10" s="6"/>
      <c r="D10" s="4">
        <v>0</v>
      </c>
      <c r="E10" s="4">
        <v>0</v>
      </c>
      <c r="F10" s="4">
        <v>0</v>
      </c>
      <c r="G10" s="4">
        <v>0</v>
      </c>
      <c r="H10" s="4">
        <v>1</v>
      </c>
      <c r="I10" s="4">
        <v>0</v>
      </c>
      <c r="J10" s="4">
        <v>0</v>
      </c>
      <c r="K10" s="4">
        <v>0</v>
      </c>
      <c r="L10" s="4">
        <v>1</v>
      </c>
      <c r="M10" s="4">
        <v>1</v>
      </c>
      <c r="N10" s="4">
        <v>1</v>
      </c>
      <c r="O10" s="4">
        <v>0</v>
      </c>
      <c r="P10" s="4">
        <v>1</v>
      </c>
      <c r="Q10" s="4">
        <v>0</v>
      </c>
      <c r="R10" s="4">
        <v>0</v>
      </c>
      <c r="S10" s="4">
        <v>1105</v>
      </c>
      <c r="T10" s="4">
        <f t="shared" si="1"/>
        <v>50.851357570179474</v>
      </c>
      <c r="U10" s="14">
        <f t="shared" si="2"/>
        <v>4</v>
      </c>
      <c r="V10" s="14">
        <v>0</v>
      </c>
      <c r="W10" s="15">
        <f t="shared" si="3"/>
        <v>11</v>
      </c>
      <c r="X10" s="4">
        <v>1</v>
      </c>
      <c r="Y10" s="4">
        <v>0</v>
      </c>
      <c r="Z10" s="4">
        <v>0</v>
      </c>
      <c r="AA10" s="4">
        <v>1</v>
      </c>
      <c r="AB10" s="4">
        <v>1</v>
      </c>
      <c r="AC10" s="4">
        <v>1</v>
      </c>
      <c r="AD10" s="4">
        <v>0</v>
      </c>
      <c r="AE10" s="4">
        <v>0</v>
      </c>
      <c r="AF10" s="4">
        <v>0</v>
      </c>
      <c r="AG10" s="4">
        <v>0</v>
      </c>
      <c r="AH10" s="4">
        <v>1</v>
      </c>
      <c r="AI10" s="4">
        <v>1</v>
      </c>
      <c r="AJ10" s="4">
        <v>0</v>
      </c>
      <c r="AK10" s="4">
        <v>0</v>
      </c>
      <c r="AL10" s="4">
        <v>1</v>
      </c>
      <c r="AM10" s="4">
        <v>0</v>
      </c>
      <c r="AN10" s="4">
        <v>1</v>
      </c>
      <c r="AO10" s="4">
        <v>1</v>
      </c>
      <c r="AP10" s="4">
        <v>1</v>
      </c>
      <c r="AQ10" s="4">
        <v>1</v>
      </c>
      <c r="AR10" s="4">
        <v>0</v>
      </c>
      <c r="AS10" s="4">
        <v>0</v>
      </c>
      <c r="AT10" s="4">
        <v>0</v>
      </c>
      <c r="AU10" s="4">
        <v>1</v>
      </c>
      <c r="AV10" s="5">
        <f t="shared" si="4"/>
        <v>17</v>
      </c>
      <c r="AW10" s="8">
        <v>0</v>
      </c>
      <c r="AX10" s="8">
        <v>1</v>
      </c>
      <c r="AY10" s="8">
        <v>1</v>
      </c>
      <c r="AZ10" s="8">
        <v>1</v>
      </c>
      <c r="BA10" s="8">
        <v>1</v>
      </c>
      <c r="BB10" s="8">
        <v>1</v>
      </c>
      <c r="BC10" s="8">
        <v>0</v>
      </c>
      <c r="BD10" s="8">
        <v>1</v>
      </c>
      <c r="BE10" s="8">
        <v>1</v>
      </c>
      <c r="BF10" s="8">
        <v>0</v>
      </c>
      <c r="BG10" s="8">
        <v>0</v>
      </c>
      <c r="BH10" s="8">
        <v>1</v>
      </c>
      <c r="BI10" s="8">
        <v>1</v>
      </c>
      <c r="BJ10" s="8">
        <v>1</v>
      </c>
      <c r="BK10" s="8">
        <v>1</v>
      </c>
      <c r="BL10" s="8">
        <v>1</v>
      </c>
      <c r="BM10" s="8">
        <v>1</v>
      </c>
      <c r="BN10" s="11">
        <f t="shared" si="5"/>
        <v>21</v>
      </c>
      <c r="BO10" s="7">
        <f t="shared" si="0"/>
        <v>49</v>
      </c>
      <c r="BP10" s="35"/>
      <c r="BQ10" s="32"/>
      <c r="BR10" s="33"/>
    </row>
    <row r="11" spans="1:70">
      <c r="A11" s="12">
        <v>9</v>
      </c>
      <c r="B11" s="12">
        <v>1014</v>
      </c>
      <c r="C11" s="6"/>
      <c r="D11" s="4">
        <v>0</v>
      </c>
      <c r="E11" s="4">
        <v>1</v>
      </c>
      <c r="F11" s="4">
        <v>0</v>
      </c>
      <c r="G11" s="4">
        <v>0</v>
      </c>
      <c r="H11" s="4">
        <v>1</v>
      </c>
      <c r="I11" s="4">
        <v>1</v>
      </c>
      <c r="J11" s="4">
        <v>1</v>
      </c>
      <c r="K11" s="4">
        <v>0</v>
      </c>
      <c r="L11" s="4">
        <v>1</v>
      </c>
      <c r="M11" s="4">
        <v>1</v>
      </c>
      <c r="N11" s="4">
        <v>0</v>
      </c>
      <c r="O11" s="4">
        <v>1</v>
      </c>
      <c r="P11" s="4">
        <v>0</v>
      </c>
      <c r="Q11" s="4">
        <v>1</v>
      </c>
      <c r="R11" s="4">
        <v>1</v>
      </c>
      <c r="S11" s="4">
        <v>1037</v>
      </c>
      <c r="T11" s="4">
        <f t="shared" si="1"/>
        <v>47.722043258168434</v>
      </c>
      <c r="U11" s="14">
        <f t="shared" si="2"/>
        <v>4</v>
      </c>
      <c r="V11" s="14">
        <v>0</v>
      </c>
      <c r="W11" s="15">
        <f t="shared" si="3"/>
        <v>16</v>
      </c>
      <c r="X11" s="4">
        <v>1</v>
      </c>
      <c r="Y11" s="4">
        <v>1</v>
      </c>
      <c r="Z11" s="4">
        <v>0</v>
      </c>
      <c r="AA11" s="4">
        <v>1</v>
      </c>
      <c r="AB11" s="4">
        <v>1</v>
      </c>
      <c r="AC11" s="4">
        <v>1</v>
      </c>
      <c r="AD11" s="4">
        <v>1</v>
      </c>
      <c r="AE11" s="4">
        <v>0</v>
      </c>
      <c r="AF11" s="4">
        <v>1</v>
      </c>
      <c r="AG11" s="4">
        <v>0</v>
      </c>
      <c r="AH11" s="4">
        <v>1</v>
      </c>
      <c r="AI11" s="4">
        <v>1</v>
      </c>
      <c r="AJ11" s="4">
        <v>1</v>
      </c>
      <c r="AK11" s="4">
        <v>1</v>
      </c>
      <c r="AL11" s="4">
        <v>1</v>
      </c>
      <c r="AM11" s="4">
        <v>0</v>
      </c>
      <c r="AN11" s="4">
        <v>1</v>
      </c>
      <c r="AO11" s="4">
        <v>1</v>
      </c>
      <c r="AP11" s="4">
        <v>1</v>
      </c>
      <c r="AQ11" s="4">
        <v>1</v>
      </c>
      <c r="AR11" s="4">
        <v>1</v>
      </c>
      <c r="AS11" s="4">
        <v>1</v>
      </c>
      <c r="AT11" s="4">
        <v>1</v>
      </c>
      <c r="AU11" s="4">
        <v>1</v>
      </c>
      <c r="AV11" s="5">
        <f t="shared" si="4"/>
        <v>33</v>
      </c>
      <c r="AW11" s="8">
        <v>1</v>
      </c>
      <c r="AX11" s="8">
        <v>1</v>
      </c>
      <c r="AY11" s="8">
        <v>1</v>
      </c>
      <c r="AZ11" s="8">
        <v>1</v>
      </c>
      <c r="BA11" s="8">
        <v>1</v>
      </c>
      <c r="BB11" s="8">
        <v>1</v>
      </c>
      <c r="BC11" s="8">
        <v>1</v>
      </c>
      <c r="BD11" s="8">
        <v>1</v>
      </c>
      <c r="BE11" s="8">
        <v>1</v>
      </c>
      <c r="BF11" s="8">
        <v>1</v>
      </c>
      <c r="BG11" s="8">
        <v>1</v>
      </c>
      <c r="BH11" s="8">
        <v>1</v>
      </c>
      <c r="BI11" s="8">
        <v>1</v>
      </c>
      <c r="BJ11" s="8">
        <v>1</v>
      </c>
      <c r="BK11" s="8">
        <v>1</v>
      </c>
      <c r="BL11" s="8">
        <v>1</v>
      </c>
      <c r="BM11" s="8">
        <v>1</v>
      </c>
      <c r="BN11" s="11">
        <f t="shared" si="5"/>
        <v>25</v>
      </c>
      <c r="BO11" s="7">
        <f t="shared" si="0"/>
        <v>74</v>
      </c>
      <c r="BP11" s="35"/>
      <c r="BQ11" s="32"/>
      <c r="BR11" s="33"/>
    </row>
    <row r="12" spans="1:70">
      <c r="A12" s="12">
        <v>10</v>
      </c>
      <c r="B12" s="12">
        <v>1015</v>
      </c>
      <c r="C12" s="6"/>
      <c r="D12" s="4">
        <v>0</v>
      </c>
      <c r="E12" s="4">
        <v>1</v>
      </c>
      <c r="F12" s="4">
        <v>0</v>
      </c>
      <c r="G12" s="4">
        <v>0</v>
      </c>
      <c r="H12" s="4">
        <v>1</v>
      </c>
      <c r="I12" s="4">
        <v>1</v>
      </c>
      <c r="J12" s="4">
        <v>0</v>
      </c>
      <c r="K12" s="4">
        <v>0</v>
      </c>
      <c r="L12" s="4">
        <v>1</v>
      </c>
      <c r="M12" s="4">
        <v>1</v>
      </c>
      <c r="N12" s="4">
        <v>0</v>
      </c>
      <c r="O12" s="4">
        <v>1</v>
      </c>
      <c r="P12" s="4">
        <v>1</v>
      </c>
      <c r="Q12" s="4">
        <v>1</v>
      </c>
      <c r="R12" s="4">
        <v>0</v>
      </c>
      <c r="S12" s="4">
        <v>1215</v>
      </c>
      <c r="T12" s="4">
        <f t="shared" si="1"/>
        <v>55.913483663138521</v>
      </c>
      <c r="U12" s="14">
        <f t="shared" si="2"/>
        <v>4</v>
      </c>
      <c r="V12" s="14">
        <v>0</v>
      </c>
      <c r="W12" s="15">
        <f t="shared" si="3"/>
        <v>16</v>
      </c>
      <c r="X12" s="4">
        <v>1</v>
      </c>
      <c r="Y12" s="4">
        <v>1</v>
      </c>
      <c r="Z12" s="4">
        <v>0</v>
      </c>
      <c r="AA12" s="4">
        <v>1</v>
      </c>
      <c r="AB12" s="4">
        <v>1</v>
      </c>
      <c r="AC12" s="4">
        <v>1</v>
      </c>
      <c r="AD12" s="4">
        <v>0</v>
      </c>
      <c r="AE12" s="4">
        <v>0</v>
      </c>
      <c r="AF12" s="4">
        <v>0</v>
      </c>
      <c r="AG12" s="4">
        <v>0</v>
      </c>
      <c r="AH12" s="4">
        <v>1</v>
      </c>
      <c r="AI12" s="4">
        <v>1</v>
      </c>
      <c r="AJ12" s="4">
        <v>1</v>
      </c>
      <c r="AK12" s="4">
        <v>1</v>
      </c>
      <c r="AL12" s="4">
        <v>1</v>
      </c>
      <c r="AM12" s="4">
        <v>0</v>
      </c>
      <c r="AN12" s="4">
        <v>1</v>
      </c>
      <c r="AO12" s="4">
        <v>1</v>
      </c>
      <c r="AP12" s="4">
        <v>1</v>
      </c>
      <c r="AQ12" s="4">
        <v>1</v>
      </c>
      <c r="AR12" s="4">
        <v>1</v>
      </c>
      <c r="AS12" s="4">
        <v>1</v>
      </c>
      <c r="AT12" s="4">
        <v>1</v>
      </c>
      <c r="AU12" s="4">
        <v>1</v>
      </c>
      <c r="AV12" s="5">
        <f t="shared" si="4"/>
        <v>29</v>
      </c>
      <c r="AW12" s="8">
        <v>0</v>
      </c>
      <c r="AX12" s="8">
        <v>1</v>
      </c>
      <c r="AY12" s="8">
        <v>1</v>
      </c>
      <c r="AZ12" s="8">
        <v>1</v>
      </c>
      <c r="BA12" s="8">
        <v>1</v>
      </c>
      <c r="BB12" s="8">
        <v>1</v>
      </c>
      <c r="BC12" s="8">
        <v>1</v>
      </c>
      <c r="BD12" s="8">
        <v>0</v>
      </c>
      <c r="BE12" s="8">
        <v>0</v>
      </c>
      <c r="BF12" s="8">
        <v>0</v>
      </c>
      <c r="BG12" s="8">
        <v>1</v>
      </c>
      <c r="BH12" s="8">
        <v>1</v>
      </c>
      <c r="BI12" s="8">
        <v>0</v>
      </c>
      <c r="BJ12" s="8">
        <v>1</v>
      </c>
      <c r="BK12" s="8">
        <v>1</v>
      </c>
      <c r="BL12" s="8">
        <v>1</v>
      </c>
      <c r="BM12" s="8">
        <v>0</v>
      </c>
      <c r="BN12" s="11">
        <f t="shared" si="5"/>
        <v>18</v>
      </c>
      <c r="BO12" s="7">
        <f t="shared" si="0"/>
        <v>63</v>
      </c>
      <c r="BP12" s="35"/>
      <c r="BQ12" s="32"/>
      <c r="BR12" s="33"/>
    </row>
    <row r="13" spans="1:70">
      <c r="A13" s="12">
        <v>11</v>
      </c>
      <c r="B13" s="12">
        <v>1016</v>
      </c>
      <c r="C13" s="6"/>
      <c r="D13" s="4">
        <v>0</v>
      </c>
      <c r="E13" s="4">
        <v>1</v>
      </c>
      <c r="F13" s="4">
        <v>0</v>
      </c>
      <c r="G13" s="4">
        <v>0</v>
      </c>
      <c r="H13" s="4">
        <v>1</v>
      </c>
      <c r="I13" s="4">
        <v>0</v>
      </c>
      <c r="J13" s="4">
        <v>0</v>
      </c>
      <c r="K13" s="4">
        <v>0</v>
      </c>
      <c r="L13" s="4">
        <v>1</v>
      </c>
      <c r="M13" s="4">
        <v>1</v>
      </c>
      <c r="N13" s="4">
        <v>0</v>
      </c>
      <c r="O13" s="4">
        <v>1</v>
      </c>
      <c r="P13" s="4">
        <v>1</v>
      </c>
      <c r="Q13" s="4">
        <v>1</v>
      </c>
      <c r="R13" s="4">
        <v>1</v>
      </c>
      <c r="S13" s="4">
        <v>1504</v>
      </c>
      <c r="T13" s="4">
        <f t="shared" si="1"/>
        <v>69.213069489185457</v>
      </c>
      <c r="U13" s="14">
        <f t="shared" si="2"/>
        <v>5</v>
      </c>
      <c r="V13" s="14">
        <v>0</v>
      </c>
      <c r="W13" s="15">
        <f t="shared" si="3"/>
        <v>16</v>
      </c>
      <c r="X13" s="4">
        <v>0</v>
      </c>
      <c r="Y13" s="4">
        <v>0</v>
      </c>
      <c r="Z13" s="4">
        <v>0</v>
      </c>
      <c r="AA13" s="4">
        <v>1</v>
      </c>
      <c r="AB13" s="4">
        <v>1</v>
      </c>
      <c r="AC13" s="4">
        <v>1</v>
      </c>
      <c r="AD13" s="4">
        <v>0</v>
      </c>
      <c r="AE13" s="4">
        <v>0</v>
      </c>
      <c r="AF13" s="4">
        <v>1</v>
      </c>
      <c r="AG13" s="4">
        <v>0</v>
      </c>
      <c r="AH13" s="4">
        <v>1</v>
      </c>
      <c r="AI13" s="4">
        <v>1</v>
      </c>
      <c r="AJ13" s="4">
        <v>1</v>
      </c>
      <c r="AK13" s="4">
        <v>1</v>
      </c>
      <c r="AL13" s="4">
        <v>0</v>
      </c>
      <c r="AM13" s="4">
        <v>0</v>
      </c>
      <c r="AN13" s="4">
        <v>1</v>
      </c>
      <c r="AO13" s="4">
        <v>1</v>
      </c>
      <c r="AP13" s="4">
        <v>1</v>
      </c>
      <c r="AQ13" s="4">
        <v>1</v>
      </c>
      <c r="AR13" s="4">
        <v>0</v>
      </c>
      <c r="AS13" s="4">
        <v>0</v>
      </c>
      <c r="AT13" s="4">
        <v>1</v>
      </c>
      <c r="AU13" s="4">
        <v>1</v>
      </c>
      <c r="AV13" s="5">
        <f t="shared" si="4"/>
        <v>23</v>
      </c>
      <c r="AW13" s="8">
        <v>1</v>
      </c>
      <c r="AX13" s="8">
        <v>1</v>
      </c>
      <c r="AY13" s="8">
        <v>1</v>
      </c>
      <c r="AZ13" s="8">
        <v>0</v>
      </c>
      <c r="BA13" s="8">
        <v>1</v>
      </c>
      <c r="BB13" s="8">
        <v>0</v>
      </c>
      <c r="BC13" s="8">
        <v>1</v>
      </c>
      <c r="BD13" s="8">
        <v>1</v>
      </c>
      <c r="BE13" s="8">
        <v>1</v>
      </c>
      <c r="BF13" s="8">
        <v>1</v>
      </c>
      <c r="BG13" s="8">
        <v>0</v>
      </c>
      <c r="BH13" s="8">
        <v>1</v>
      </c>
      <c r="BI13" s="8">
        <v>0</v>
      </c>
      <c r="BJ13" s="8">
        <v>1</v>
      </c>
      <c r="BK13" s="8">
        <v>1</v>
      </c>
      <c r="BL13" s="8">
        <v>1</v>
      </c>
      <c r="BM13" s="8">
        <v>1</v>
      </c>
      <c r="BN13" s="11">
        <f t="shared" si="5"/>
        <v>19</v>
      </c>
      <c r="BO13" s="7">
        <f t="shared" si="0"/>
        <v>58</v>
      </c>
      <c r="BP13" s="35"/>
      <c r="BQ13" s="32"/>
      <c r="BR13" s="33"/>
    </row>
    <row r="14" spans="1:70">
      <c r="A14" s="12">
        <v>12</v>
      </c>
      <c r="B14" s="12">
        <v>1017</v>
      </c>
      <c r="C14" s="6"/>
      <c r="D14" s="4">
        <v>0</v>
      </c>
      <c r="E14" s="4">
        <v>1</v>
      </c>
      <c r="F14" s="4">
        <v>0</v>
      </c>
      <c r="G14" s="4">
        <v>0</v>
      </c>
      <c r="H14" s="4">
        <v>1</v>
      </c>
      <c r="I14" s="4">
        <v>1</v>
      </c>
      <c r="J14" s="4">
        <v>0</v>
      </c>
      <c r="K14" s="4">
        <v>0</v>
      </c>
      <c r="L14" s="4">
        <v>1</v>
      </c>
      <c r="M14" s="4">
        <v>1</v>
      </c>
      <c r="N14" s="4">
        <v>0</v>
      </c>
      <c r="O14" s="4">
        <v>0</v>
      </c>
      <c r="P14" s="4">
        <v>0</v>
      </c>
      <c r="Q14" s="4">
        <v>1</v>
      </c>
      <c r="R14" s="4">
        <v>0</v>
      </c>
      <c r="S14" s="4">
        <v>1000</v>
      </c>
      <c r="T14" s="4">
        <f t="shared" si="1"/>
        <v>46.019328117809479</v>
      </c>
      <c r="U14" s="14">
        <f t="shared" si="2"/>
        <v>4</v>
      </c>
      <c r="V14" s="14">
        <v>0</v>
      </c>
      <c r="W14" s="15">
        <f t="shared" si="3"/>
        <v>11</v>
      </c>
      <c r="X14" s="4">
        <v>1</v>
      </c>
      <c r="Y14" s="4">
        <v>0</v>
      </c>
      <c r="Z14" s="4">
        <v>0</v>
      </c>
      <c r="AA14" s="4">
        <v>0</v>
      </c>
      <c r="AB14" s="4">
        <v>1</v>
      </c>
      <c r="AC14" s="4">
        <v>1</v>
      </c>
      <c r="AD14" s="4">
        <v>0</v>
      </c>
      <c r="AE14" s="4">
        <v>0</v>
      </c>
      <c r="AF14" s="4">
        <v>0</v>
      </c>
      <c r="AG14" s="4">
        <v>0</v>
      </c>
      <c r="AH14" s="4">
        <v>1</v>
      </c>
      <c r="AI14" s="4">
        <v>1</v>
      </c>
      <c r="AJ14" s="4">
        <v>1</v>
      </c>
      <c r="AK14" s="4">
        <v>0</v>
      </c>
      <c r="AL14" s="4">
        <v>0</v>
      </c>
      <c r="AM14" s="4">
        <v>0</v>
      </c>
      <c r="AN14" s="4">
        <v>1</v>
      </c>
      <c r="AO14" s="4">
        <v>1</v>
      </c>
      <c r="AP14" s="4">
        <v>1</v>
      </c>
      <c r="AQ14" s="4">
        <v>1</v>
      </c>
      <c r="AR14" s="4">
        <v>0</v>
      </c>
      <c r="AS14" s="4">
        <v>1</v>
      </c>
      <c r="AT14" s="4">
        <v>1</v>
      </c>
      <c r="AU14" s="4">
        <v>1</v>
      </c>
      <c r="AV14" s="5">
        <f t="shared" si="4"/>
        <v>21</v>
      </c>
      <c r="AW14" s="8">
        <v>1</v>
      </c>
      <c r="AX14" s="8">
        <v>0</v>
      </c>
      <c r="AY14" s="8">
        <v>0</v>
      </c>
      <c r="AZ14" s="8">
        <v>1</v>
      </c>
      <c r="BA14" s="8">
        <v>1</v>
      </c>
      <c r="BB14" s="8">
        <v>0</v>
      </c>
      <c r="BC14" s="8">
        <v>0</v>
      </c>
      <c r="BD14" s="8">
        <v>1</v>
      </c>
      <c r="BE14" s="8">
        <v>0</v>
      </c>
      <c r="BF14" s="8">
        <v>0</v>
      </c>
      <c r="BG14" s="8">
        <v>0</v>
      </c>
      <c r="BH14" s="8">
        <v>1</v>
      </c>
      <c r="BI14" s="8">
        <v>0</v>
      </c>
      <c r="BJ14" s="8">
        <v>1</v>
      </c>
      <c r="BK14" s="8">
        <v>1</v>
      </c>
      <c r="BL14" s="8">
        <v>1</v>
      </c>
      <c r="BM14" s="8">
        <v>0</v>
      </c>
      <c r="BN14" s="11">
        <f t="shared" si="5"/>
        <v>9</v>
      </c>
      <c r="BO14" s="7">
        <f t="shared" si="0"/>
        <v>41</v>
      </c>
      <c r="BP14" s="35"/>
      <c r="BQ14" s="32"/>
      <c r="BR14" s="33"/>
    </row>
    <row r="15" spans="1:70">
      <c r="A15" s="12">
        <v>13</v>
      </c>
      <c r="B15" s="12">
        <v>1024</v>
      </c>
      <c r="C15" s="6"/>
      <c r="D15" s="4">
        <v>0</v>
      </c>
      <c r="E15" s="4">
        <v>1</v>
      </c>
      <c r="F15" s="4">
        <v>0</v>
      </c>
      <c r="G15" s="4">
        <v>0</v>
      </c>
      <c r="H15" s="4">
        <v>1</v>
      </c>
      <c r="I15" s="4">
        <v>0</v>
      </c>
      <c r="J15" s="4">
        <v>0</v>
      </c>
      <c r="K15" s="4">
        <v>0</v>
      </c>
      <c r="L15" s="4">
        <v>1</v>
      </c>
      <c r="M15" s="4">
        <v>1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966</v>
      </c>
      <c r="T15" s="4">
        <f t="shared" si="1"/>
        <v>44.454670961803956</v>
      </c>
      <c r="U15" s="14">
        <f t="shared" si="2"/>
        <v>4</v>
      </c>
      <c r="V15" s="14">
        <v>0</v>
      </c>
      <c r="W15" s="15">
        <f t="shared" si="3"/>
        <v>8</v>
      </c>
      <c r="X15" s="4">
        <v>1</v>
      </c>
      <c r="Y15" s="4">
        <v>0</v>
      </c>
      <c r="Z15" s="4">
        <v>0</v>
      </c>
      <c r="AA15" s="4">
        <v>1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1</v>
      </c>
      <c r="AO15" s="4">
        <v>1</v>
      </c>
      <c r="AP15" s="4">
        <v>0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5">
        <f t="shared" si="4"/>
        <v>6</v>
      </c>
      <c r="AW15" s="8">
        <v>0</v>
      </c>
      <c r="AX15" s="8">
        <v>0</v>
      </c>
      <c r="AY15" s="8">
        <v>1</v>
      </c>
      <c r="AZ15" s="8">
        <v>0</v>
      </c>
      <c r="BA15" s="8">
        <v>1</v>
      </c>
      <c r="BB15" s="8">
        <v>1</v>
      </c>
      <c r="BC15" s="8">
        <v>1</v>
      </c>
      <c r="BD15" s="8">
        <v>0</v>
      </c>
      <c r="BE15" s="8">
        <v>0</v>
      </c>
      <c r="BF15" s="8">
        <v>0</v>
      </c>
      <c r="BG15" s="8">
        <v>1</v>
      </c>
      <c r="BH15" s="8">
        <v>1</v>
      </c>
      <c r="BI15" s="8">
        <v>0</v>
      </c>
      <c r="BJ15" s="8">
        <v>1</v>
      </c>
      <c r="BK15" s="8">
        <v>1</v>
      </c>
      <c r="BL15" s="8">
        <v>1</v>
      </c>
      <c r="BM15" s="8">
        <v>0</v>
      </c>
      <c r="BN15" s="11">
        <f t="shared" si="5"/>
        <v>12</v>
      </c>
      <c r="BO15" s="7">
        <f t="shared" si="0"/>
        <v>26</v>
      </c>
      <c r="BP15" s="35"/>
      <c r="BQ15" s="32"/>
      <c r="BR15" s="33"/>
    </row>
    <row r="16" spans="1:70">
      <c r="A16" s="12">
        <v>14</v>
      </c>
      <c r="B16" s="12">
        <v>1025</v>
      </c>
      <c r="C16" s="6"/>
      <c r="D16" s="4">
        <v>0</v>
      </c>
      <c r="E16" s="4">
        <v>1</v>
      </c>
      <c r="F16" s="4">
        <v>1</v>
      </c>
      <c r="G16" s="4">
        <v>0</v>
      </c>
      <c r="H16" s="4">
        <v>1</v>
      </c>
      <c r="I16" s="4">
        <v>0</v>
      </c>
      <c r="J16" s="4">
        <v>1</v>
      </c>
      <c r="K16" s="4">
        <v>0</v>
      </c>
      <c r="L16" s="4">
        <v>1</v>
      </c>
      <c r="M16" s="4">
        <v>0</v>
      </c>
      <c r="N16" s="4">
        <v>0</v>
      </c>
      <c r="O16" s="4">
        <v>0</v>
      </c>
      <c r="P16" s="4">
        <v>1</v>
      </c>
      <c r="Q16" s="4">
        <v>1</v>
      </c>
      <c r="R16" s="4">
        <v>1</v>
      </c>
      <c r="S16" s="4">
        <v>1216</v>
      </c>
      <c r="T16" s="4">
        <f t="shared" si="1"/>
        <v>55.959502991256329</v>
      </c>
      <c r="U16" s="14">
        <f t="shared" si="2"/>
        <v>4</v>
      </c>
      <c r="V16" s="14">
        <v>0</v>
      </c>
      <c r="W16" s="15">
        <f t="shared" si="3"/>
        <v>15</v>
      </c>
      <c r="X16" s="4">
        <v>1</v>
      </c>
      <c r="Y16" s="4">
        <v>0</v>
      </c>
      <c r="Z16" s="4">
        <v>0</v>
      </c>
      <c r="AA16" s="4">
        <v>1</v>
      </c>
      <c r="AB16" s="4">
        <v>1</v>
      </c>
      <c r="AC16" s="4">
        <v>1</v>
      </c>
      <c r="AD16" s="4">
        <v>0</v>
      </c>
      <c r="AE16" s="4">
        <v>1</v>
      </c>
      <c r="AF16" s="4">
        <v>1</v>
      </c>
      <c r="AG16" s="4">
        <v>1</v>
      </c>
      <c r="AH16" s="4">
        <v>1</v>
      </c>
      <c r="AI16" s="4">
        <v>1</v>
      </c>
      <c r="AJ16" s="4">
        <v>1</v>
      </c>
      <c r="AK16" s="4">
        <v>1</v>
      </c>
      <c r="AL16" s="4">
        <v>1</v>
      </c>
      <c r="AM16" s="4">
        <v>0</v>
      </c>
      <c r="AN16" s="4">
        <v>1</v>
      </c>
      <c r="AO16" s="4">
        <v>1</v>
      </c>
      <c r="AP16" s="4">
        <v>1</v>
      </c>
      <c r="AQ16" s="49">
        <v>1</v>
      </c>
      <c r="AR16" s="4">
        <v>1</v>
      </c>
      <c r="AS16" s="4">
        <v>0</v>
      </c>
      <c r="AT16" s="4">
        <v>0</v>
      </c>
      <c r="AU16" s="4">
        <v>0</v>
      </c>
      <c r="AV16" s="5">
        <f t="shared" si="4"/>
        <v>33</v>
      </c>
      <c r="AW16" s="8">
        <v>0</v>
      </c>
      <c r="AX16" s="8">
        <v>1</v>
      </c>
      <c r="AY16" s="8">
        <v>1</v>
      </c>
      <c r="AZ16" s="8">
        <v>0</v>
      </c>
      <c r="BA16" s="8">
        <v>1</v>
      </c>
      <c r="BB16" s="8">
        <v>0</v>
      </c>
      <c r="BC16" s="8">
        <v>1</v>
      </c>
      <c r="BD16" s="8">
        <v>0</v>
      </c>
      <c r="BE16" s="8">
        <v>1</v>
      </c>
      <c r="BF16" s="8">
        <v>1</v>
      </c>
      <c r="BG16" s="8">
        <v>0</v>
      </c>
      <c r="BH16" s="8">
        <v>1</v>
      </c>
      <c r="BI16" s="8">
        <v>1</v>
      </c>
      <c r="BJ16" s="8">
        <v>1</v>
      </c>
      <c r="BK16" s="8">
        <v>1</v>
      </c>
      <c r="BL16" s="8">
        <v>1</v>
      </c>
      <c r="BM16" s="8">
        <v>1</v>
      </c>
      <c r="BN16" s="11">
        <f t="shared" si="5"/>
        <v>18</v>
      </c>
      <c r="BO16" s="7">
        <f t="shared" si="0"/>
        <v>66</v>
      </c>
      <c r="BP16" s="35"/>
      <c r="BQ16" s="32"/>
      <c r="BR16" s="33"/>
    </row>
    <row r="17" spans="1:70">
      <c r="A17" s="12">
        <v>15</v>
      </c>
      <c r="B17" s="12">
        <v>1026</v>
      </c>
      <c r="C17" s="6"/>
      <c r="D17" s="4">
        <v>0</v>
      </c>
      <c r="E17" s="4">
        <v>1</v>
      </c>
      <c r="F17" s="4">
        <v>0</v>
      </c>
      <c r="G17" s="4">
        <v>0</v>
      </c>
      <c r="H17" s="4">
        <v>1</v>
      </c>
      <c r="I17" s="4">
        <v>0</v>
      </c>
      <c r="J17" s="4">
        <v>0</v>
      </c>
      <c r="K17" s="4">
        <v>0</v>
      </c>
      <c r="L17" s="4">
        <v>1</v>
      </c>
      <c r="M17" s="4">
        <v>1</v>
      </c>
      <c r="N17" s="4">
        <v>1</v>
      </c>
      <c r="O17" s="4">
        <v>0</v>
      </c>
      <c r="P17" s="4">
        <v>1</v>
      </c>
      <c r="Q17" s="4">
        <v>1</v>
      </c>
      <c r="R17" s="4">
        <v>0</v>
      </c>
      <c r="S17" s="4">
        <v>1597</v>
      </c>
      <c r="T17" s="4">
        <f t="shared" si="1"/>
        <v>73.492867004141743</v>
      </c>
      <c r="U17" s="14">
        <f t="shared" si="2"/>
        <v>5</v>
      </c>
      <c r="V17" s="14">
        <v>0</v>
      </c>
      <c r="W17" s="15">
        <f t="shared" si="3"/>
        <v>14</v>
      </c>
      <c r="X17" s="4">
        <v>1</v>
      </c>
      <c r="Y17" s="4">
        <v>0</v>
      </c>
      <c r="Z17" s="4">
        <v>0</v>
      </c>
      <c r="AA17" s="4">
        <v>1</v>
      </c>
      <c r="AB17" s="4">
        <v>1</v>
      </c>
      <c r="AC17" s="4">
        <v>1</v>
      </c>
      <c r="AD17" s="4">
        <v>0</v>
      </c>
      <c r="AE17" s="4">
        <v>1</v>
      </c>
      <c r="AF17" s="4">
        <v>1</v>
      </c>
      <c r="AG17" s="4">
        <v>1</v>
      </c>
      <c r="AH17" s="4">
        <v>1</v>
      </c>
      <c r="AI17" s="4">
        <v>1</v>
      </c>
      <c r="AJ17" s="4">
        <v>1</v>
      </c>
      <c r="AK17" s="4">
        <v>1</v>
      </c>
      <c r="AL17" s="4">
        <v>1</v>
      </c>
      <c r="AM17" s="4">
        <v>0</v>
      </c>
      <c r="AN17" s="4">
        <v>1</v>
      </c>
      <c r="AO17" s="4">
        <v>1</v>
      </c>
      <c r="AP17" s="4">
        <v>1</v>
      </c>
      <c r="AQ17" s="4">
        <v>1</v>
      </c>
      <c r="AR17" s="4">
        <v>0</v>
      </c>
      <c r="AS17" s="4">
        <v>0</v>
      </c>
      <c r="AT17" s="4">
        <v>0</v>
      </c>
      <c r="AU17" s="4">
        <v>1</v>
      </c>
      <c r="AV17" s="5">
        <f t="shared" si="4"/>
        <v>33</v>
      </c>
      <c r="AW17" s="8">
        <v>1</v>
      </c>
      <c r="AX17" s="8">
        <v>1</v>
      </c>
      <c r="AY17" s="8">
        <v>1</v>
      </c>
      <c r="AZ17" s="8">
        <v>1</v>
      </c>
      <c r="BA17" s="8">
        <v>1</v>
      </c>
      <c r="BB17" s="8">
        <v>1</v>
      </c>
      <c r="BC17" s="8">
        <v>1</v>
      </c>
      <c r="BD17" s="8">
        <v>1</v>
      </c>
      <c r="BE17" s="8">
        <v>1</v>
      </c>
      <c r="BF17" s="8">
        <v>1</v>
      </c>
      <c r="BG17" s="8">
        <v>0</v>
      </c>
      <c r="BH17" s="8">
        <v>1</v>
      </c>
      <c r="BI17" s="8">
        <v>1</v>
      </c>
      <c r="BJ17" s="8">
        <v>1</v>
      </c>
      <c r="BK17" s="8">
        <v>1</v>
      </c>
      <c r="BL17" s="8">
        <v>1</v>
      </c>
      <c r="BM17" s="8">
        <v>1</v>
      </c>
      <c r="BN17" s="11">
        <f t="shared" si="5"/>
        <v>24</v>
      </c>
      <c r="BO17" s="7">
        <f t="shared" si="0"/>
        <v>71</v>
      </c>
      <c r="BP17" s="35"/>
      <c r="BQ17" s="32"/>
      <c r="BR17" s="33"/>
    </row>
    <row r="18" spans="1:70">
      <c r="A18" s="12">
        <v>16</v>
      </c>
      <c r="B18" s="12">
        <v>1027</v>
      </c>
      <c r="C18" s="6"/>
      <c r="D18" s="4">
        <v>0</v>
      </c>
      <c r="E18" s="4">
        <v>1</v>
      </c>
      <c r="F18" s="4">
        <v>1</v>
      </c>
      <c r="G18" s="4">
        <v>0</v>
      </c>
      <c r="H18" s="4">
        <v>1</v>
      </c>
      <c r="I18" s="4">
        <v>1</v>
      </c>
      <c r="J18" s="4">
        <v>1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1</v>
      </c>
      <c r="S18" s="4">
        <v>1222</v>
      </c>
      <c r="T18" s="4">
        <f t="shared" si="1"/>
        <v>56.235618959963183</v>
      </c>
      <c r="U18" s="14">
        <f t="shared" si="2"/>
        <v>4</v>
      </c>
      <c r="V18" s="14">
        <v>1</v>
      </c>
      <c r="W18" s="15">
        <f t="shared" si="3"/>
        <v>31</v>
      </c>
      <c r="X18" s="4">
        <v>1</v>
      </c>
      <c r="Y18" s="4">
        <v>1</v>
      </c>
      <c r="Z18" s="4">
        <v>1</v>
      </c>
      <c r="AA18" s="4">
        <v>1</v>
      </c>
      <c r="AB18" s="4">
        <v>1</v>
      </c>
      <c r="AC18" s="4">
        <v>1</v>
      </c>
      <c r="AD18" s="4">
        <v>1</v>
      </c>
      <c r="AE18" s="4">
        <v>0</v>
      </c>
      <c r="AF18" s="4">
        <v>1</v>
      </c>
      <c r="AG18" s="4">
        <v>0</v>
      </c>
      <c r="AH18" s="4">
        <v>1</v>
      </c>
      <c r="AI18" s="4">
        <v>0</v>
      </c>
      <c r="AJ18" s="4">
        <v>1</v>
      </c>
      <c r="AK18" s="4">
        <v>1</v>
      </c>
      <c r="AL18" s="4">
        <v>1</v>
      </c>
      <c r="AM18" s="4">
        <v>0</v>
      </c>
      <c r="AN18" s="4">
        <v>1</v>
      </c>
      <c r="AO18" s="4">
        <v>1</v>
      </c>
      <c r="AP18" s="4">
        <v>1</v>
      </c>
      <c r="AQ18" s="4">
        <v>1</v>
      </c>
      <c r="AR18" s="4">
        <v>1</v>
      </c>
      <c r="AS18" s="4">
        <v>0</v>
      </c>
      <c r="AT18" s="4">
        <v>0</v>
      </c>
      <c r="AU18" s="4">
        <v>1</v>
      </c>
      <c r="AV18" s="5">
        <f t="shared" si="4"/>
        <v>31</v>
      </c>
      <c r="AW18" s="8">
        <v>1</v>
      </c>
      <c r="AX18" s="8">
        <v>1</v>
      </c>
      <c r="AY18" s="8">
        <v>1</v>
      </c>
      <c r="AZ18" s="8">
        <v>1</v>
      </c>
      <c r="BA18" s="8">
        <v>1</v>
      </c>
      <c r="BB18" s="8">
        <v>1</v>
      </c>
      <c r="BC18" s="8">
        <v>1</v>
      </c>
      <c r="BD18" s="8">
        <v>1</v>
      </c>
      <c r="BE18" s="8">
        <v>1</v>
      </c>
      <c r="BF18" s="8">
        <v>1</v>
      </c>
      <c r="BG18" s="8">
        <v>1</v>
      </c>
      <c r="BH18" s="8">
        <v>1</v>
      </c>
      <c r="BI18" s="8">
        <v>1</v>
      </c>
      <c r="BJ18" s="8">
        <v>1</v>
      </c>
      <c r="BK18" s="8">
        <v>1</v>
      </c>
      <c r="BL18" s="8">
        <v>1</v>
      </c>
      <c r="BM18" s="8">
        <v>1</v>
      </c>
      <c r="BN18" s="11">
        <f t="shared" si="5"/>
        <v>25</v>
      </c>
      <c r="BO18" s="7">
        <f t="shared" si="0"/>
        <v>87</v>
      </c>
      <c r="BP18" s="35"/>
      <c r="BQ18" s="32"/>
      <c r="BR18" s="33"/>
    </row>
    <row r="19" spans="1:70">
      <c r="A19" s="12">
        <v>17</v>
      </c>
      <c r="B19" s="12">
        <v>1028</v>
      </c>
      <c r="C19" s="6"/>
      <c r="D19" s="4">
        <v>0</v>
      </c>
      <c r="E19" s="4">
        <v>1</v>
      </c>
      <c r="F19" s="4">
        <v>0</v>
      </c>
      <c r="G19" s="4">
        <v>0</v>
      </c>
      <c r="H19" s="4">
        <v>1</v>
      </c>
      <c r="I19" s="4">
        <v>0</v>
      </c>
      <c r="J19" s="4">
        <v>1</v>
      </c>
      <c r="K19" s="4">
        <v>0</v>
      </c>
      <c r="L19" s="4">
        <v>1</v>
      </c>
      <c r="M19" s="4">
        <v>1</v>
      </c>
      <c r="N19" s="4">
        <v>0</v>
      </c>
      <c r="O19" s="4">
        <v>1</v>
      </c>
      <c r="P19" s="4">
        <v>1</v>
      </c>
      <c r="Q19" s="4">
        <v>1</v>
      </c>
      <c r="R19" s="4">
        <v>1</v>
      </c>
      <c r="S19" s="4">
        <v>1444</v>
      </c>
      <c r="T19" s="4">
        <f t="shared" si="1"/>
        <v>66.451909802116887</v>
      </c>
      <c r="U19" s="14">
        <f t="shared" si="2"/>
        <v>5</v>
      </c>
      <c r="V19" s="14">
        <v>0</v>
      </c>
      <c r="W19" s="15">
        <f t="shared" si="3"/>
        <v>18</v>
      </c>
      <c r="X19" s="4">
        <v>1</v>
      </c>
      <c r="Y19" s="4">
        <v>0</v>
      </c>
      <c r="Z19" s="4">
        <v>0</v>
      </c>
      <c r="AA19" s="4">
        <v>1</v>
      </c>
      <c r="AB19" s="4">
        <v>1</v>
      </c>
      <c r="AC19" s="4">
        <v>1</v>
      </c>
      <c r="AD19" s="4">
        <v>0</v>
      </c>
      <c r="AE19" s="4">
        <v>0</v>
      </c>
      <c r="AF19" s="4">
        <v>1</v>
      </c>
      <c r="AG19" s="4">
        <v>0</v>
      </c>
      <c r="AH19" s="4">
        <v>1</v>
      </c>
      <c r="AI19" s="4">
        <v>1</v>
      </c>
      <c r="AJ19" s="4">
        <v>1</v>
      </c>
      <c r="AK19" s="4">
        <v>0</v>
      </c>
      <c r="AL19" s="4">
        <v>0</v>
      </c>
      <c r="AM19" s="4">
        <v>0</v>
      </c>
      <c r="AN19" s="4">
        <v>1</v>
      </c>
      <c r="AO19" s="4">
        <v>1</v>
      </c>
      <c r="AP19" s="4">
        <v>1</v>
      </c>
      <c r="AQ19" s="4">
        <v>1</v>
      </c>
      <c r="AR19" s="4">
        <v>1</v>
      </c>
      <c r="AS19" s="4">
        <v>1</v>
      </c>
      <c r="AT19" s="4">
        <v>0</v>
      </c>
      <c r="AU19" s="4">
        <v>0</v>
      </c>
      <c r="AV19" s="5">
        <f t="shared" si="4"/>
        <v>24</v>
      </c>
      <c r="AW19" s="8">
        <v>0</v>
      </c>
      <c r="AX19" s="8">
        <v>1</v>
      </c>
      <c r="AY19" s="8">
        <v>1</v>
      </c>
      <c r="AZ19" s="8">
        <v>1</v>
      </c>
      <c r="BA19" s="8">
        <v>0</v>
      </c>
      <c r="BB19" s="8">
        <v>1</v>
      </c>
      <c r="BC19" s="8">
        <v>1</v>
      </c>
      <c r="BD19" s="8">
        <v>1</v>
      </c>
      <c r="BE19" s="8">
        <v>1</v>
      </c>
      <c r="BF19" s="8">
        <v>1</v>
      </c>
      <c r="BG19" s="8">
        <v>1</v>
      </c>
      <c r="BH19" s="8">
        <v>1</v>
      </c>
      <c r="BI19" s="8">
        <v>1</v>
      </c>
      <c r="BJ19" s="8">
        <v>1</v>
      </c>
      <c r="BK19" s="8">
        <v>1</v>
      </c>
      <c r="BL19" s="8">
        <v>1</v>
      </c>
      <c r="BM19" s="8">
        <v>1</v>
      </c>
      <c r="BN19" s="11">
        <f t="shared" si="5"/>
        <v>23</v>
      </c>
      <c r="BO19" s="7">
        <f t="shared" si="0"/>
        <v>65</v>
      </c>
      <c r="BP19" s="35"/>
      <c r="BQ19" s="32"/>
      <c r="BR19" s="33"/>
    </row>
    <row r="20" spans="1:70">
      <c r="A20" s="12">
        <v>18</v>
      </c>
      <c r="B20" s="12">
        <v>1029</v>
      </c>
      <c r="C20" s="6"/>
      <c r="D20" s="4">
        <v>0</v>
      </c>
      <c r="E20" s="4">
        <v>1</v>
      </c>
      <c r="F20" s="4">
        <v>0</v>
      </c>
      <c r="G20" s="4">
        <v>1</v>
      </c>
      <c r="H20" s="4">
        <v>1</v>
      </c>
      <c r="I20" s="4">
        <v>1</v>
      </c>
      <c r="J20" s="4">
        <v>1</v>
      </c>
      <c r="K20" s="4">
        <v>0</v>
      </c>
      <c r="L20" s="4">
        <v>1</v>
      </c>
      <c r="M20" s="4">
        <v>1</v>
      </c>
      <c r="N20" s="4">
        <v>0</v>
      </c>
      <c r="O20" s="4">
        <v>1</v>
      </c>
      <c r="P20" s="4">
        <v>1</v>
      </c>
      <c r="Q20" s="4">
        <v>1</v>
      </c>
      <c r="R20" s="4">
        <v>0</v>
      </c>
      <c r="S20" s="4">
        <v>963</v>
      </c>
      <c r="T20" s="4">
        <f t="shared" si="1"/>
        <v>44.316612977450532</v>
      </c>
      <c r="U20" s="14">
        <f t="shared" si="2"/>
        <v>4</v>
      </c>
      <c r="V20" s="14">
        <v>1</v>
      </c>
      <c r="W20" s="15">
        <f t="shared" si="3"/>
        <v>27</v>
      </c>
      <c r="X20" s="4">
        <v>1</v>
      </c>
      <c r="Y20" s="4">
        <v>0</v>
      </c>
      <c r="Z20" s="4">
        <v>0</v>
      </c>
      <c r="AA20" s="4">
        <v>1</v>
      </c>
      <c r="AB20" s="4">
        <v>1</v>
      </c>
      <c r="AC20" s="4">
        <v>1</v>
      </c>
      <c r="AD20" s="4">
        <v>1</v>
      </c>
      <c r="AE20" s="4">
        <v>0</v>
      </c>
      <c r="AF20" s="4">
        <v>1</v>
      </c>
      <c r="AG20" s="4">
        <v>1</v>
      </c>
      <c r="AH20" s="4">
        <v>1</v>
      </c>
      <c r="AI20" s="4">
        <v>1</v>
      </c>
      <c r="AJ20" s="4">
        <v>1</v>
      </c>
      <c r="AK20" s="4">
        <v>1</v>
      </c>
      <c r="AL20" s="4">
        <v>1</v>
      </c>
      <c r="AM20" s="4">
        <v>0</v>
      </c>
      <c r="AN20" s="4">
        <v>0</v>
      </c>
      <c r="AO20" s="4">
        <v>1</v>
      </c>
      <c r="AP20" s="4">
        <v>1</v>
      </c>
      <c r="AQ20" s="4">
        <v>1</v>
      </c>
      <c r="AR20" s="4">
        <v>0</v>
      </c>
      <c r="AS20" s="4">
        <v>0</v>
      </c>
      <c r="AT20" s="4">
        <v>0</v>
      </c>
      <c r="AU20" s="4">
        <v>1</v>
      </c>
      <c r="AV20" s="5">
        <f t="shared" si="4"/>
        <v>29</v>
      </c>
      <c r="AW20" s="8">
        <v>1</v>
      </c>
      <c r="AX20" s="8">
        <v>1</v>
      </c>
      <c r="AY20" s="8">
        <v>1</v>
      </c>
      <c r="AZ20" s="8">
        <v>1</v>
      </c>
      <c r="BA20" s="8">
        <v>1</v>
      </c>
      <c r="BB20" s="8">
        <v>1</v>
      </c>
      <c r="BC20" s="8">
        <v>1</v>
      </c>
      <c r="BD20" s="8">
        <v>1</v>
      </c>
      <c r="BE20" s="8">
        <v>1</v>
      </c>
      <c r="BF20" s="8">
        <v>1</v>
      </c>
      <c r="BG20" s="8">
        <v>1</v>
      </c>
      <c r="BH20" s="8">
        <v>1</v>
      </c>
      <c r="BI20" s="8">
        <v>0</v>
      </c>
      <c r="BJ20" s="8">
        <v>1</v>
      </c>
      <c r="BK20" s="8">
        <v>1</v>
      </c>
      <c r="BL20" s="8">
        <v>1</v>
      </c>
      <c r="BM20" s="8">
        <v>1</v>
      </c>
      <c r="BN20" s="11">
        <f t="shared" si="5"/>
        <v>24</v>
      </c>
      <c r="BO20" s="7">
        <f t="shared" si="0"/>
        <v>80</v>
      </c>
      <c r="BP20" s="35"/>
      <c r="BQ20" s="32"/>
      <c r="BR20" s="33"/>
    </row>
    <row r="21" spans="1:70">
      <c r="A21" s="12">
        <v>19</v>
      </c>
      <c r="B21" s="12">
        <v>1034</v>
      </c>
      <c r="C21" s="6"/>
      <c r="D21" s="4">
        <v>0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0</v>
      </c>
      <c r="L21" s="4">
        <v>1</v>
      </c>
      <c r="M21" s="4">
        <v>1</v>
      </c>
      <c r="N21" s="4">
        <v>0</v>
      </c>
      <c r="O21" s="4">
        <v>1</v>
      </c>
      <c r="P21" s="4">
        <v>0</v>
      </c>
      <c r="Q21" s="4">
        <v>1</v>
      </c>
      <c r="R21" s="4">
        <v>1</v>
      </c>
      <c r="S21" s="4">
        <v>971</v>
      </c>
      <c r="T21" s="4">
        <f t="shared" si="1"/>
        <v>44.684767602393002</v>
      </c>
      <c r="U21" s="14">
        <f t="shared" si="2"/>
        <v>4</v>
      </c>
      <c r="V21" s="14">
        <v>0</v>
      </c>
      <c r="W21" s="15">
        <f t="shared" si="3"/>
        <v>18</v>
      </c>
      <c r="X21" s="4">
        <v>1</v>
      </c>
      <c r="Y21" s="4">
        <v>1</v>
      </c>
      <c r="Z21" s="4">
        <v>0</v>
      </c>
      <c r="AA21" s="4">
        <v>1</v>
      </c>
      <c r="AB21" s="4">
        <v>1</v>
      </c>
      <c r="AC21" s="4">
        <v>1</v>
      </c>
      <c r="AD21" s="4">
        <v>0</v>
      </c>
      <c r="AE21" s="4">
        <v>0</v>
      </c>
      <c r="AF21" s="4">
        <v>1</v>
      </c>
      <c r="AG21" s="4">
        <v>0</v>
      </c>
      <c r="AH21" s="4">
        <v>1</v>
      </c>
      <c r="AI21" s="4">
        <v>1</v>
      </c>
      <c r="AJ21" s="4">
        <v>1</v>
      </c>
      <c r="AK21" s="4">
        <v>1</v>
      </c>
      <c r="AL21" s="4">
        <v>0</v>
      </c>
      <c r="AM21" s="4">
        <v>1</v>
      </c>
      <c r="AN21" s="4">
        <v>1</v>
      </c>
      <c r="AO21" s="4">
        <v>1</v>
      </c>
      <c r="AP21" s="4">
        <v>0</v>
      </c>
      <c r="AQ21" s="4">
        <v>1</v>
      </c>
      <c r="AR21" s="4">
        <v>0</v>
      </c>
      <c r="AS21" s="4">
        <v>1</v>
      </c>
      <c r="AT21" s="4">
        <v>0</v>
      </c>
      <c r="AU21" s="4">
        <v>0</v>
      </c>
      <c r="AV21" s="5">
        <f t="shared" si="4"/>
        <v>26</v>
      </c>
      <c r="AW21" s="8">
        <v>0</v>
      </c>
      <c r="AX21" s="8">
        <v>0</v>
      </c>
      <c r="AY21" s="8">
        <v>1</v>
      </c>
      <c r="AZ21" s="8">
        <v>0</v>
      </c>
      <c r="BA21" s="8">
        <v>1</v>
      </c>
      <c r="BB21" s="8">
        <v>1</v>
      </c>
      <c r="BC21" s="8">
        <v>1</v>
      </c>
      <c r="BD21" s="8">
        <v>1</v>
      </c>
      <c r="BE21" s="8">
        <v>1</v>
      </c>
      <c r="BF21" s="8">
        <v>0</v>
      </c>
      <c r="BG21" s="8">
        <v>0</v>
      </c>
      <c r="BH21" s="8">
        <v>1</v>
      </c>
      <c r="BI21" s="8">
        <v>1</v>
      </c>
      <c r="BJ21" s="8">
        <v>1</v>
      </c>
      <c r="BK21" s="8">
        <v>1</v>
      </c>
      <c r="BL21" s="8">
        <v>1</v>
      </c>
      <c r="BM21" s="8">
        <v>1</v>
      </c>
      <c r="BN21" s="11">
        <f t="shared" si="5"/>
        <v>16</v>
      </c>
      <c r="BO21" s="7">
        <f t="shared" si="0"/>
        <v>60</v>
      </c>
      <c r="BP21" s="35"/>
      <c r="BQ21" s="32"/>
      <c r="BR21" s="33"/>
    </row>
    <row r="22" spans="1:70">
      <c r="A22" s="12">
        <v>20</v>
      </c>
      <c r="B22" s="12">
        <v>1035</v>
      </c>
      <c r="C22" s="6"/>
      <c r="D22" s="4">
        <v>0</v>
      </c>
      <c r="E22" s="4">
        <v>1</v>
      </c>
      <c r="F22" s="4">
        <v>0</v>
      </c>
      <c r="G22" s="4">
        <v>0</v>
      </c>
      <c r="H22" s="4">
        <v>1</v>
      </c>
      <c r="I22" s="4">
        <v>1</v>
      </c>
      <c r="J22" s="4">
        <v>1</v>
      </c>
      <c r="K22" s="4">
        <v>0</v>
      </c>
      <c r="L22" s="4">
        <v>1</v>
      </c>
      <c r="M22" s="4">
        <v>1</v>
      </c>
      <c r="N22" s="4">
        <v>1</v>
      </c>
      <c r="O22" s="4">
        <v>0</v>
      </c>
      <c r="P22" s="4">
        <v>0</v>
      </c>
      <c r="Q22" s="4">
        <v>1</v>
      </c>
      <c r="R22" s="4">
        <v>0</v>
      </c>
      <c r="S22" s="4">
        <v>1597</v>
      </c>
      <c r="T22" s="4">
        <f t="shared" si="1"/>
        <v>73.492867004141743</v>
      </c>
      <c r="U22" s="14">
        <f t="shared" si="2"/>
        <v>5</v>
      </c>
      <c r="V22" s="14">
        <v>1</v>
      </c>
      <c r="W22" s="15">
        <f t="shared" si="3"/>
        <v>23</v>
      </c>
      <c r="X22" s="4">
        <v>1</v>
      </c>
      <c r="Y22" s="4">
        <v>0</v>
      </c>
      <c r="Z22" s="4">
        <v>0</v>
      </c>
      <c r="AA22" s="4">
        <v>1</v>
      </c>
      <c r="AB22" s="4">
        <v>1</v>
      </c>
      <c r="AC22" s="4">
        <v>1</v>
      </c>
      <c r="AD22" s="4">
        <v>0</v>
      </c>
      <c r="AE22" s="4">
        <v>0</v>
      </c>
      <c r="AF22" s="4">
        <v>1</v>
      </c>
      <c r="AG22" s="4">
        <v>0</v>
      </c>
      <c r="AH22" s="4">
        <v>1</v>
      </c>
      <c r="AI22" s="4">
        <v>1</v>
      </c>
      <c r="AJ22" s="4">
        <v>1</v>
      </c>
      <c r="AK22" s="4">
        <v>1</v>
      </c>
      <c r="AL22" s="4">
        <v>1</v>
      </c>
      <c r="AM22" s="4">
        <v>0</v>
      </c>
      <c r="AN22" s="4">
        <v>1</v>
      </c>
      <c r="AO22" s="4">
        <v>1</v>
      </c>
      <c r="AP22" s="4">
        <v>1</v>
      </c>
      <c r="AQ22" s="49">
        <v>1</v>
      </c>
      <c r="AR22" s="4">
        <v>1</v>
      </c>
      <c r="AS22" s="4">
        <v>0</v>
      </c>
      <c r="AT22" s="4">
        <v>0</v>
      </c>
      <c r="AU22" s="4">
        <v>1</v>
      </c>
      <c r="AV22" s="5">
        <f t="shared" si="4"/>
        <v>28</v>
      </c>
      <c r="AW22" s="8">
        <v>0</v>
      </c>
      <c r="AX22" s="8">
        <v>1</v>
      </c>
      <c r="AY22" s="8">
        <v>1</v>
      </c>
      <c r="AZ22" s="8">
        <v>1</v>
      </c>
      <c r="BA22" s="8">
        <v>1</v>
      </c>
      <c r="BB22" s="8">
        <v>1</v>
      </c>
      <c r="BC22" s="8">
        <v>1</v>
      </c>
      <c r="BD22" s="8">
        <v>1</v>
      </c>
      <c r="BE22" s="8">
        <v>1</v>
      </c>
      <c r="BF22" s="8">
        <v>1</v>
      </c>
      <c r="BG22" s="8">
        <v>1</v>
      </c>
      <c r="BH22" s="8">
        <v>1</v>
      </c>
      <c r="BI22" s="8">
        <v>0</v>
      </c>
      <c r="BJ22" s="8">
        <v>1</v>
      </c>
      <c r="BK22" s="8">
        <v>1</v>
      </c>
      <c r="BL22" s="8">
        <v>1</v>
      </c>
      <c r="BM22" s="8">
        <v>1</v>
      </c>
      <c r="BN22" s="11">
        <f t="shared" si="5"/>
        <v>23</v>
      </c>
      <c r="BO22" s="7">
        <f t="shared" si="0"/>
        <v>74</v>
      </c>
      <c r="BP22" s="35"/>
      <c r="BQ22" s="32"/>
      <c r="BR22" s="33"/>
    </row>
    <row r="23" spans="1:70">
      <c r="A23" s="12">
        <v>21</v>
      </c>
      <c r="B23" s="12">
        <v>1036</v>
      </c>
      <c r="C23" s="6"/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1396</v>
      </c>
      <c r="T23" s="4">
        <f t="shared" si="1"/>
        <v>64.24298205246204</v>
      </c>
      <c r="U23" s="14">
        <f t="shared" si="2"/>
        <v>4</v>
      </c>
      <c r="V23" s="14">
        <v>0</v>
      </c>
      <c r="W23" s="15">
        <f t="shared" si="3"/>
        <v>25</v>
      </c>
      <c r="X23" s="4">
        <v>1</v>
      </c>
      <c r="Y23" s="4">
        <v>1</v>
      </c>
      <c r="Z23" s="4">
        <v>0</v>
      </c>
      <c r="AA23" s="4">
        <v>1</v>
      </c>
      <c r="AB23" s="4">
        <v>1</v>
      </c>
      <c r="AC23" s="4">
        <v>1</v>
      </c>
      <c r="AD23" s="4">
        <v>1</v>
      </c>
      <c r="AE23" s="4">
        <v>0</v>
      </c>
      <c r="AF23" s="4">
        <v>1</v>
      </c>
      <c r="AG23" s="4">
        <v>1</v>
      </c>
      <c r="AH23" s="4">
        <v>1</v>
      </c>
      <c r="AI23" s="4">
        <v>1</v>
      </c>
      <c r="AJ23" s="4">
        <v>1</v>
      </c>
      <c r="AK23" s="4">
        <v>1</v>
      </c>
      <c r="AL23" s="4">
        <v>0</v>
      </c>
      <c r="AM23" s="4">
        <v>0</v>
      </c>
      <c r="AN23" s="4">
        <v>1</v>
      </c>
      <c r="AO23" s="4">
        <v>1</v>
      </c>
      <c r="AP23" s="4">
        <v>1</v>
      </c>
      <c r="AQ23" s="49">
        <v>1</v>
      </c>
      <c r="AR23" s="4">
        <v>1</v>
      </c>
      <c r="AS23" s="4">
        <v>1</v>
      </c>
      <c r="AT23" s="4">
        <v>1</v>
      </c>
      <c r="AU23" s="4">
        <v>1</v>
      </c>
      <c r="AV23" s="5">
        <f t="shared" si="4"/>
        <v>35</v>
      </c>
      <c r="AW23" s="8">
        <v>1</v>
      </c>
      <c r="AX23" s="8">
        <v>1</v>
      </c>
      <c r="AY23" s="8">
        <v>1</v>
      </c>
      <c r="AZ23" s="8">
        <v>1</v>
      </c>
      <c r="BA23" s="8">
        <v>1</v>
      </c>
      <c r="BB23" s="8">
        <v>0</v>
      </c>
      <c r="BC23" s="8">
        <v>1</v>
      </c>
      <c r="BD23" s="8">
        <v>1</v>
      </c>
      <c r="BE23" s="8">
        <v>1</v>
      </c>
      <c r="BF23" s="8">
        <v>1</v>
      </c>
      <c r="BG23" s="8">
        <v>1</v>
      </c>
      <c r="BH23" s="8">
        <v>1</v>
      </c>
      <c r="BI23" s="8">
        <v>1</v>
      </c>
      <c r="BJ23" s="8">
        <v>1</v>
      </c>
      <c r="BK23" s="8">
        <v>1</v>
      </c>
      <c r="BL23" s="8">
        <v>1</v>
      </c>
      <c r="BM23" s="8">
        <v>1</v>
      </c>
      <c r="BN23" s="11">
        <f t="shared" si="5"/>
        <v>23</v>
      </c>
      <c r="BO23" s="7">
        <f t="shared" si="0"/>
        <v>83</v>
      </c>
      <c r="BP23" s="35"/>
      <c r="BQ23" s="32"/>
      <c r="BR23" s="33"/>
    </row>
    <row r="24" spans="1:70">
      <c r="A24" s="12">
        <v>22</v>
      </c>
      <c r="B24" s="12">
        <v>1037</v>
      </c>
      <c r="C24" s="6"/>
      <c r="D24" s="4">
        <v>0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866</v>
      </c>
      <c r="T24" s="4">
        <f t="shared" si="1"/>
        <v>39.852738150023008</v>
      </c>
      <c r="U24" s="14">
        <f t="shared" si="2"/>
        <v>4</v>
      </c>
      <c r="V24" s="14">
        <v>0</v>
      </c>
      <c r="W24" s="15">
        <f t="shared" si="3"/>
        <v>24</v>
      </c>
      <c r="X24" s="4">
        <v>1</v>
      </c>
      <c r="Y24" s="4">
        <v>1</v>
      </c>
      <c r="Z24" s="4">
        <v>0</v>
      </c>
      <c r="AA24" s="4">
        <v>1</v>
      </c>
      <c r="AB24" s="4">
        <v>1</v>
      </c>
      <c r="AC24" s="4">
        <v>1</v>
      </c>
      <c r="AD24" s="4">
        <v>1</v>
      </c>
      <c r="AE24" s="4">
        <v>0</v>
      </c>
      <c r="AF24" s="4">
        <v>1</v>
      </c>
      <c r="AG24" s="4">
        <v>1</v>
      </c>
      <c r="AH24" s="4">
        <v>1</v>
      </c>
      <c r="AI24" s="4">
        <v>0</v>
      </c>
      <c r="AJ24" s="4">
        <v>1</v>
      </c>
      <c r="AK24" s="4">
        <v>1</v>
      </c>
      <c r="AL24" s="4">
        <v>1</v>
      </c>
      <c r="AM24" s="4">
        <v>1</v>
      </c>
      <c r="AN24" s="4">
        <v>0</v>
      </c>
      <c r="AO24" s="4">
        <v>1</v>
      </c>
      <c r="AP24" s="4">
        <v>1</v>
      </c>
      <c r="AQ24" s="4">
        <v>1</v>
      </c>
      <c r="AR24" s="4">
        <v>1</v>
      </c>
      <c r="AS24" s="4">
        <v>0</v>
      </c>
      <c r="AT24" s="4">
        <v>0</v>
      </c>
      <c r="AU24" s="4">
        <v>1</v>
      </c>
      <c r="AV24" s="5">
        <f t="shared" si="4"/>
        <v>33</v>
      </c>
      <c r="AW24" s="8">
        <v>1</v>
      </c>
      <c r="AX24" s="8">
        <v>1</v>
      </c>
      <c r="AY24" s="8">
        <v>1</v>
      </c>
      <c r="AZ24" s="8">
        <v>1</v>
      </c>
      <c r="BA24" s="8">
        <v>1</v>
      </c>
      <c r="BB24" s="8">
        <v>1</v>
      </c>
      <c r="BC24" s="8">
        <v>1</v>
      </c>
      <c r="BD24" s="8">
        <v>1</v>
      </c>
      <c r="BE24" s="8">
        <v>1</v>
      </c>
      <c r="BF24" s="8">
        <v>1</v>
      </c>
      <c r="BG24" s="8">
        <v>1</v>
      </c>
      <c r="BH24" s="8">
        <v>1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11">
        <f t="shared" si="5"/>
        <v>19</v>
      </c>
      <c r="BO24" s="7">
        <f t="shared" si="0"/>
        <v>76</v>
      </c>
      <c r="BP24" s="35"/>
      <c r="BQ24" s="32"/>
      <c r="BR24" s="33"/>
    </row>
    <row r="25" spans="1:70">
      <c r="A25" s="12">
        <v>23</v>
      </c>
      <c r="B25" s="12">
        <v>1038</v>
      </c>
      <c r="C25" s="6"/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4">
        <v>0</v>
      </c>
      <c r="O25" s="4">
        <v>0</v>
      </c>
      <c r="P25" s="4">
        <v>0</v>
      </c>
      <c r="Q25" s="4">
        <v>1</v>
      </c>
      <c r="R25" s="4">
        <v>0</v>
      </c>
      <c r="S25" s="4">
        <v>896</v>
      </c>
      <c r="T25" s="4">
        <f t="shared" si="1"/>
        <v>41.233317993557293</v>
      </c>
      <c r="U25" s="14">
        <f t="shared" si="2"/>
        <v>4</v>
      </c>
      <c r="V25" s="14">
        <v>0</v>
      </c>
      <c r="W25" s="15">
        <f t="shared" si="3"/>
        <v>7</v>
      </c>
      <c r="X25" s="4">
        <v>1</v>
      </c>
      <c r="Y25" s="4">
        <v>0</v>
      </c>
      <c r="Z25" s="4">
        <v>0</v>
      </c>
      <c r="AA25" s="4">
        <v>1</v>
      </c>
      <c r="AB25" s="4">
        <v>1</v>
      </c>
      <c r="AC25" s="4">
        <v>1</v>
      </c>
      <c r="AD25" s="4">
        <v>0</v>
      </c>
      <c r="AE25" s="4">
        <v>0</v>
      </c>
      <c r="AF25" s="4">
        <v>1</v>
      </c>
      <c r="AG25" s="4">
        <v>0</v>
      </c>
      <c r="AH25" s="4">
        <v>1</v>
      </c>
      <c r="AI25" s="4">
        <v>1</v>
      </c>
      <c r="AJ25" s="4">
        <v>1</v>
      </c>
      <c r="AK25" s="4">
        <v>1</v>
      </c>
      <c r="AL25" s="4">
        <v>0</v>
      </c>
      <c r="AM25" s="4">
        <v>0</v>
      </c>
      <c r="AN25" s="4">
        <v>1</v>
      </c>
      <c r="AO25" s="4">
        <v>1</v>
      </c>
      <c r="AP25" s="4">
        <v>1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5">
        <f t="shared" si="4"/>
        <v>22</v>
      </c>
      <c r="AW25" s="8">
        <v>0</v>
      </c>
      <c r="AX25" s="8">
        <v>1</v>
      </c>
      <c r="AY25" s="8">
        <v>0</v>
      </c>
      <c r="AZ25" s="8">
        <v>1</v>
      </c>
      <c r="BA25" s="8">
        <v>1</v>
      </c>
      <c r="BB25" s="8">
        <v>1</v>
      </c>
      <c r="BC25" s="8">
        <v>1</v>
      </c>
      <c r="BD25" s="8">
        <v>1</v>
      </c>
      <c r="BE25" s="8">
        <v>1</v>
      </c>
      <c r="BF25" s="8">
        <v>1</v>
      </c>
      <c r="BG25" s="8">
        <v>0</v>
      </c>
      <c r="BH25" s="8">
        <v>1</v>
      </c>
      <c r="BI25" s="8">
        <v>1</v>
      </c>
      <c r="BJ25" s="8">
        <v>1</v>
      </c>
      <c r="BK25" s="8">
        <v>1</v>
      </c>
      <c r="BL25" s="8">
        <v>1</v>
      </c>
      <c r="BM25" s="8">
        <v>1</v>
      </c>
      <c r="BN25" s="11">
        <f t="shared" si="5"/>
        <v>20</v>
      </c>
      <c r="BO25" s="7">
        <f t="shared" si="0"/>
        <v>49</v>
      </c>
      <c r="BP25" s="35"/>
      <c r="BQ25" s="34"/>
      <c r="BR25" s="33"/>
    </row>
    <row r="27" spans="1:70">
      <c r="BN27" s="9" t="s">
        <v>158</v>
      </c>
    </row>
    <row r="34" spans="69:71">
      <c r="BQ34" s="37" t="s">
        <v>116</v>
      </c>
      <c r="BR34" s="38" t="s">
        <v>117</v>
      </c>
      <c r="BS34" s="39" t="s">
        <v>118</v>
      </c>
    </row>
    <row r="35" spans="69:71" ht="25.5">
      <c r="BQ35" s="33" t="s">
        <v>30</v>
      </c>
      <c r="BR35" s="8" t="s">
        <v>28</v>
      </c>
      <c r="BS35" s="36">
        <v>1</v>
      </c>
    </row>
    <row r="36" spans="69:71">
      <c r="BQ36" s="33" t="s">
        <v>33</v>
      </c>
      <c r="BR36" s="8" t="s">
        <v>32</v>
      </c>
      <c r="BS36" s="36">
        <v>2</v>
      </c>
    </row>
    <row r="37" spans="69:71">
      <c r="BQ37" s="33" t="s">
        <v>113</v>
      </c>
      <c r="BR37" s="8" t="s">
        <v>34</v>
      </c>
      <c r="BS37" s="36">
        <v>2</v>
      </c>
    </row>
    <row r="38" spans="69:71">
      <c r="BQ38" s="33" t="s">
        <v>85</v>
      </c>
      <c r="BR38" s="8" t="s">
        <v>84</v>
      </c>
      <c r="BS38" s="36">
        <v>3</v>
      </c>
    </row>
    <row r="39" spans="69:71">
      <c r="BQ39" s="33" t="s">
        <v>85</v>
      </c>
      <c r="BR39" s="8" t="s">
        <v>86</v>
      </c>
      <c r="BS39" s="36">
        <v>3</v>
      </c>
    </row>
    <row r="40" spans="69:71">
      <c r="BQ40" s="33" t="s">
        <v>66</v>
      </c>
      <c r="BR40" s="8" t="s">
        <v>87</v>
      </c>
      <c r="BS40" s="36">
        <v>4</v>
      </c>
    </row>
    <row r="41" spans="69:71" ht="25.5">
      <c r="BQ41" s="33" t="s">
        <v>60</v>
      </c>
      <c r="BR41" s="8" t="s">
        <v>88</v>
      </c>
      <c r="BS41" s="36">
        <v>5</v>
      </c>
    </row>
    <row r="42" spans="69:71" ht="25.5">
      <c r="BQ42" s="33" t="s">
        <v>60</v>
      </c>
      <c r="BR42" s="8" t="s">
        <v>89</v>
      </c>
      <c r="BS42" s="36">
        <v>6</v>
      </c>
    </row>
    <row r="43" spans="69:71">
      <c r="BQ43" s="33" t="s">
        <v>56</v>
      </c>
      <c r="BR43" s="8" t="s">
        <v>41</v>
      </c>
      <c r="BS43" s="36">
        <v>7</v>
      </c>
    </row>
    <row r="44" spans="69:71" ht="51">
      <c r="BQ44" s="33" t="s">
        <v>53</v>
      </c>
      <c r="BR44" s="8" t="s">
        <v>90</v>
      </c>
      <c r="BS44" s="36">
        <v>8</v>
      </c>
    </row>
    <row r="45" spans="69:71">
      <c r="BQ45" s="33" t="s">
        <v>40</v>
      </c>
      <c r="BR45" s="8" t="s">
        <v>91</v>
      </c>
      <c r="BS45" s="36">
        <v>9</v>
      </c>
    </row>
    <row r="46" spans="69:71">
      <c r="BQ46" s="33" t="s">
        <v>82</v>
      </c>
      <c r="BR46" s="8" t="s">
        <v>92</v>
      </c>
      <c r="BS46" s="36">
        <v>10</v>
      </c>
    </row>
    <row r="47" spans="69:71" ht="25.5">
      <c r="BQ47" s="33" t="s">
        <v>44</v>
      </c>
      <c r="BR47" s="8" t="s">
        <v>93</v>
      </c>
      <c r="BS47" s="36">
        <v>11</v>
      </c>
    </row>
    <row r="48" spans="69:71" ht="51">
      <c r="BQ48" s="33" t="s">
        <v>114</v>
      </c>
      <c r="BR48" s="8" t="s">
        <v>94</v>
      </c>
      <c r="BS48" s="36">
        <v>12</v>
      </c>
    </row>
    <row r="49" spans="69:71" ht="25.5">
      <c r="BQ49" s="33" t="s">
        <v>64</v>
      </c>
      <c r="BR49" s="8" t="s">
        <v>95</v>
      </c>
      <c r="BS49" s="36">
        <v>13</v>
      </c>
    </row>
    <row r="50" spans="69:71" ht="25.5">
      <c r="BQ50" s="33" t="s">
        <v>30</v>
      </c>
      <c r="BR50" s="8" t="s">
        <v>96</v>
      </c>
      <c r="BS50" s="36">
        <v>14</v>
      </c>
    </row>
    <row r="51" spans="69:71" ht="51">
      <c r="BQ51" s="33" t="s">
        <v>114</v>
      </c>
      <c r="BR51" s="8" t="s">
        <v>97</v>
      </c>
      <c r="BS51" s="36">
        <v>15</v>
      </c>
    </row>
    <row r="52" spans="69:71" ht="25.5">
      <c r="BQ52" s="33" t="s">
        <v>68</v>
      </c>
      <c r="BR52" s="8" t="s">
        <v>98</v>
      </c>
      <c r="BS52" s="36">
        <v>16</v>
      </c>
    </row>
    <row r="53" spans="69:71">
      <c r="BQ53" s="33" t="s">
        <v>82</v>
      </c>
      <c r="BR53" s="8" t="s">
        <v>99</v>
      </c>
      <c r="BS53" s="36">
        <v>17</v>
      </c>
    </row>
    <row r="54" spans="69:71" ht="51">
      <c r="BQ54" s="33" t="s">
        <v>53</v>
      </c>
      <c r="BR54" s="8" t="s">
        <v>100</v>
      </c>
      <c r="BS54" s="36">
        <v>18</v>
      </c>
    </row>
    <row r="55" spans="69:71">
      <c r="BQ55" s="33" t="s">
        <v>33</v>
      </c>
      <c r="BR55" s="8" t="s">
        <v>101</v>
      </c>
      <c r="BS55" s="36">
        <v>19</v>
      </c>
    </row>
    <row r="56" spans="69:71" ht="51">
      <c r="BQ56" s="33" t="s">
        <v>114</v>
      </c>
      <c r="BR56" s="8" t="s">
        <v>102</v>
      </c>
      <c r="BS56" s="36">
        <v>20</v>
      </c>
    </row>
    <row r="57" spans="69:71" ht="25.5">
      <c r="BQ57" s="33" t="s">
        <v>68</v>
      </c>
      <c r="BR57" s="8" t="s">
        <v>103</v>
      </c>
      <c r="BS57" s="36">
        <v>21</v>
      </c>
    </row>
    <row r="58" spans="69:71" ht="25.5">
      <c r="BQ58" s="33" t="s">
        <v>64</v>
      </c>
      <c r="BR58" s="8" t="s">
        <v>104</v>
      </c>
      <c r="BS58" s="36">
        <v>22</v>
      </c>
    </row>
    <row r="59" spans="69:71">
      <c r="BQ59" s="33" t="s">
        <v>66</v>
      </c>
      <c r="BR59" s="8" t="s">
        <v>105</v>
      </c>
      <c r="BS59" s="36">
        <v>23</v>
      </c>
    </row>
    <row r="60" spans="69:71" ht="25.5">
      <c r="BQ60" s="33" t="s">
        <v>115</v>
      </c>
      <c r="BR60" s="8" t="s">
        <v>106</v>
      </c>
      <c r="BS60" s="36">
        <v>24</v>
      </c>
    </row>
    <row r="61" spans="69:71" ht="25.5">
      <c r="BQ61" s="33" t="s">
        <v>115</v>
      </c>
      <c r="BR61" s="8" t="s">
        <v>107</v>
      </c>
      <c r="BS61" s="36">
        <v>25</v>
      </c>
    </row>
    <row r="62" spans="69:71" ht="25.5">
      <c r="BQ62" s="33" t="s">
        <v>36</v>
      </c>
      <c r="BR62" s="8" t="s">
        <v>109</v>
      </c>
      <c r="BS62" s="36">
        <v>26</v>
      </c>
    </row>
    <row r="63" spans="69:71" ht="25.5">
      <c r="BQ63" s="33" t="s">
        <v>73</v>
      </c>
      <c r="BR63" s="8" t="s">
        <v>108</v>
      </c>
      <c r="BS63" s="36">
        <v>27</v>
      </c>
    </row>
    <row r="64" spans="69:71">
      <c r="BQ64" s="33" t="s">
        <v>58</v>
      </c>
      <c r="BR64" s="8" t="s">
        <v>110</v>
      </c>
      <c r="BS64" s="36">
        <v>28</v>
      </c>
    </row>
    <row r="65" spans="69:71" ht="25.5">
      <c r="BQ65" s="33" t="s">
        <v>36</v>
      </c>
      <c r="BR65" s="8" t="s">
        <v>111</v>
      </c>
      <c r="BS65" s="36">
        <v>29</v>
      </c>
    </row>
    <row r="66" spans="69:71">
      <c r="BQ66" s="33" t="s">
        <v>58</v>
      </c>
      <c r="BR66" s="8" t="s">
        <v>112</v>
      </c>
      <c r="BS66" s="36">
        <v>30</v>
      </c>
    </row>
  </sheetData>
  <sortState ref="A3:CJ34">
    <sortCondition descending="1" ref="BO3:BO34"/>
  </sortState>
  <mergeCells count="11">
    <mergeCell ref="BR1:BR2"/>
    <mergeCell ref="BP1:BP2"/>
    <mergeCell ref="S1:U1"/>
    <mergeCell ref="A1:A2"/>
    <mergeCell ref="AV1:AV2"/>
    <mergeCell ref="B1:B2"/>
    <mergeCell ref="BO1:BO2"/>
    <mergeCell ref="BQ1:BQ2"/>
    <mergeCell ref="C1:C2"/>
    <mergeCell ref="W1:W2"/>
    <mergeCell ref="D1:R1"/>
  </mergeCells>
  <phoneticPr fontId="1" type="noConversion"/>
  <pageMargins left="0.75" right="0.75" top="1" bottom="1" header="0.5" footer="0.5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S66"/>
  <sheetViews>
    <sheetView tabSelected="1" workbookViewId="0">
      <pane xSplit="2" topLeftCell="C1" activePane="topRight" state="frozen"/>
      <selection pane="topRight" activeCell="C3" sqref="C3"/>
    </sheetView>
  </sheetViews>
  <sheetFormatPr defaultRowHeight="12.75"/>
  <cols>
    <col min="2" max="2" width="10.42578125" customWidth="1"/>
    <col min="3" max="3" width="27" customWidth="1"/>
    <col min="4" max="27" width="9.140625" hidden="1" customWidth="1"/>
    <col min="28" max="28" width="9.5703125" hidden="1" customWidth="1"/>
    <col min="29" max="30" width="9.140625" hidden="1" customWidth="1"/>
    <col min="31" max="31" width="11.7109375" hidden="1" customWidth="1"/>
    <col min="32" max="35" width="10.140625" hidden="1" customWidth="1"/>
    <col min="36" max="36" width="9.85546875" hidden="1" customWidth="1"/>
    <col min="37" max="40" width="7.28515625" hidden="1" customWidth="1"/>
    <col min="41" max="48" width="9.140625" hidden="1" customWidth="1"/>
    <col min="49" max="52" width="10" style="9" hidden="1" customWidth="1"/>
    <col min="53" max="54" width="10.42578125" style="9" hidden="1" customWidth="1"/>
    <col min="55" max="56" width="12" style="9" hidden="1" customWidth="1"/>
    <col min="57" max="58" width="14.140625" style="9" hidden="1" customWidth="1"/>
    <col min="59" max="60" width="9.42578125" style="9" hidden="1" customWidth="1"/>
    <col min="61" max="61" width="10.5703125" style="9" hidden="1" customWidth="1"/>
    <col min="62" max="62" width="9.42578125" style="9" hidden="1" customWidth="1"/>
    <col min="63" max="63" width="10.5703125" style="9" hidden="1" customWidth="1"/>
    <col min="64" max="64" width="9.42578125" style="9" hidden="1" customWidth="1"/>
    <col min="65" max="65" width="11.42578125" style="9" hidden="1" customWidth="1"/>
    <col min="66" max="66" width="15.42578125" style="9" hidden="1" customWidth="1"/>
    <col min="69" max="69" width="45.28515625" customWidth="1"/>
    <col min="70" max="70" width="60.42578125" style="31" customWidth="1"/>
  </cols>
  <sheetData>
    <row r="1" spans="1:70" ht="12.75" customHeight="1">
      <c r="A1" s="66" t="s">
        <v>0</v>
      </c>
      <c r="B1" s="66" t="s">
        <v>9</v>
      </c>
      <c r="C1" s="72" t="s">
        <v>8</v>
      </c>
      <c r="D1" s="76" t="s">
        <v>2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8"/>
      <c r="S1" s="63" t="s">
        <v>14</v>
      </c>
      <c r="T1" s="64"/>
      <c r="U1" s="65"/>
      <c r="V1" s="48"/>
      <c r="W1" s="74" t="s">
        <v>3</v>
      </c>
      <c r="X1" s="42" t="s">
        <v>1</v>
      </c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4"/>
      <c r="AV1" s="68" t="s">
        <v>3</v>
      </c>
      <c r="AW1" s="45" t="s">
        <v>7</v>
      </c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7"/>
      <c r="BO1" s="61" t="s">
        <v>4</v>
      </c>
      <c r="BP1" s="61" t="s">
        <v>5</v>
      </c>
      <c r="BQ1" s="70" t="s">
        <v>29</v>
      </c>
      <c r="BR1" s="60" t="s">
        <v>31</v>
      </c>
    </row>
    <row r="2" spans="1:70" s="1" customFormat="1" ht="90" customHeight="1">
      <c r="A2" s="67"/>
      <c r="B2" s="67"/>
      <c r="C2" s="73"/>
      <c r="D2" s="2" t="s">
        <v>119</v>
      </c>
      <c r="E2" s="2" t="s">
        <v>10</v>
      </c>
      <c r="F2" s="2" t="s">
        <v>129</v>
      </c>
      <c r="G2" s="2" t="s">
        <v>130</v>
      </c>
      <c r="H2" s="40" t="s">
        <v>121</v>
      </c>
      <c r="I2" s="2" t="s">
        <v>122</v>
      </c>
      <c r="J2" s="2" t="s">
        <v>11</v>
      </c>
      <c r="K2" s="40" t="s">
        <v>125</v>
      </c>
      <c r="L2" s="2" t="s">
        <v>12</v>
      </c>
      <c r="M2" s="2" t="s">
        <v>13</v>
      </c>
      <c r="N2" s="2" t="s">
        <v>120</v>
      </c>
      <c r="O2" s="40" t="s">
        <v>131</v>
      </c>
      <c r="P2" s="2" t="s">
        <v>159</v>
      </c>
      <c r="Q2" s="41" t="s">
        <v>123</v>
      </c>
      <c r="R2" s="40" t="s">
        <v>124</v>
      </c>
      <c r="S2" s="41" t="s">
        <v>19</v>
      </c>
      <c r="T2" s="2" t="s">
        <v>21</v>
      </c>
      <c r="U2" s="2" t="s">
        <v>20</v>
      </c>
      <c r="V2" s="2" t="s">
        <v>27</v>
      </c>
      <c r="W2" s="75"/>
      <c r="X2" s="3" t="s">
        <v>132</v>
      </c>
      <c r="Y2" s="3" t="s">
        <v>165</v>
      </c>
      <c r="Z2" s="3" t="s">
        <v>138</v>
      </c>
      <c r="AA2" s="3" t="s">
        <v>24</v>
      </c>
      <c r="AB2" s="3" t="s">
        <v>25</v>
      </c>
      <c r="AC2" s="3" t="s">
        <v>23</v>
      </c>
      <c r="AD2" s="3" t="s">
        <v>22</v>
      </c>
      <c r="AE2" s="3" t="s">
        <v>133</v>
      </c>
      <c r="AF2" s="3" t="s">
        <v>134</v>
      </c>
      <c r="AG2" s="3" t="s">
        <v>135</v>
      </c>
      <c r="AH2" s="3" t="s">
        <v>139</v>
      </c>
      <c r="AI2" s="3" t="s">
        <v>157</v>
      </c>
      <c r="AJ2" s="3" t="s">
        <v>136</v>
      </c>
      <c r="AK2" s="3" t="s">
        <v>137</v>
      </c>
      <c r="AL2" s="3" t="s">
        <v>141</v>
      </c>
      <c r="AM2" s="3" t="s">
        <v>142</v>
      </c>
      <c r="AN2" s="3" t="s">
        <v>140</v>
      </c>
      <c r="AO2" s="3" t="s">
        <v>6</v>
      </c>
      <c r="AP2" s="3" t="s">
        <v>26</v>
      </c>
      <c r="AQ2" s="3" t="s">
        <v>126</v>
      </c>
      <c r="AR2" s="3" t="s">
        <v>164</v>
      </c>
      <c r="AS2" s="3" t="s">
        <v>127</v>
      </c>
      <c r="AT2" s="3" t="s">
        <v>163</v>
      </c>
      <c r="AU2" s="3" t="s">
        <v>128</v>
      </c>
      <c r="AV2" s="69"/>
      <c r="AW2" s="10" t="s">
        <v>143</v>
      </c>
      <c r="AX2" s="10" t="s">
        <v>144</v>
      </c>
      <c r="AY2" s="10" t="s">
        <v>145</v>
      </c>
      <c r="AZ2" s="10" t="s">
        <v>146</v>
      </c>
      <c r="BA2" s="1" t="s">
        <v>147</v>
      </c>
      <c r="BB2" s="10" t="s">
        <v>148</v>
      </c>
      <c r="BC2" s="10" t="s">
        <v>149</v>
      </c>
      <c r="BD2" s="1" t="s">
        <v>150</v>
      </c>
      <c r="BE2" s="10" t="s">
        <v>151</v>
      </c>
      <c r="BF2" s="10" t="s">
        <v>152</v>
      </c>
      <c r="BG2" s="10" t="s">
        <v>160</v>
      </c>
      <c r="BH2" s="10" t="s">
        <v>161</v>
      </c>
      <c r="BI2" s="10" t="s">
        <v>162</v>
      </c>
      <c r="BJ2" s="10" t="s">
        <v>153</v>
      </c>
      <c r="BK2" s="10" t="s">
        <v>154</v>
      </c>
      <c r="BL2" s="10" t="s">
        <v>155</v>
      </c>
      <c r="BM2" s="10" t="s">
        <v>156</v>
      </c>
      <c r="BN2" s="10" t="s">
        <v>3</v>
      </c>
      <c r="BO2" s="62"/>
      <c r="BP2" s="62"/>
      <c r="BQ2" s="71"/>
      <c r="BR2" s="60"/>
    </row>
    <row r="3" spans="1:70" s="59" customFormat="1" ht="15.75" customHeight="1">
      <c r="A3" s="12">
        <v>16</v>
      </c>
      <c r="B3" s="12">
        <v>1027</v>
      </c>
      <c r="C3" s="6" t="s">
        <v>187</v>
      </c>
      <c r="D3" s="4">
        <v>0</v>
      </c>
      <c r="E3" s="4">
        <v>1</v>
      </c>
      <c r="F3" s="4">
        <v>1</v>
      </c>
      <c r="G3" s="4">
        <v>0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>
        <v>1222</v>
      </c>
      <c r="T3" s="4">
        <f t="shared" ref="T3:T25" si="0">S3*100/2173</f>
        <v>56.235618959963183</v>
      </c>
      <c r="U3" s="14">
        <f t="shared" ref="U3:U25" si="1">IF(T3&lt;33,3,(IF(T3&lt;66,4,5)))</f>
        <v>4</v>
      </c>
      <c r="V3" s="14">
        <v>1</v>
      </c>
      <c r="W3" s="15">
        <f t="shared" ref="W3:W25" si="2">D3+E3+F3+G3+H3+I3*2+J3*2+K3*2+L3+M3+N3+O3*2+P3*3+Q3+R3+V3*8+U3</f>
        <v>31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>
        <v>1</v>
      </c>
      <c r="AD3" s="4">
        <v>1</v>
      </c>
      <c r="AE3" s="4">
        <v>0</v>
      </c>
      <c r="AF3" s="4">
        <v>1</v>
      </c>
      <c r="AG3" s="4">
        <v>0</v>
      </c>
      <c r="AH3" s="4">
        <v>1</v>
      </c>
      <c r="AI3" s="4">
        <v>0</v>
      </c>
      <c r="AJ3" s="4">
        <v>1</v>
      </c>
      <c r="AK3" s="4">
        <v>1</v>
      </c>
      <c r="AL3" s="4">
        <v>1</v>
      </c>
      <c r="AM3" s="4">
        <v>0</v>
      </c>
      <c r="AN3" s="4">
        <v>1</v>
      </c>
      <c r="AO3" s="4">
        <v>1</v>
      </c>
      <c r="AP3" s="4">
        <v>1</v>
      </c>
      <c r="AQ3" s="4">
        <v>1</v>
      </c>
      <c r="AR3" s="4">
        <v>1</v>
      </c>
      <c r="AS3" s="4">
        <v>0</v>
      </c>
      <c r="AT3" s="4">
        <v>0</v>
      </c>
      <c r="AU3" s="4">
        <v>1</v>
      </c>
      <c r="AV3" s="5">
        <f t="shared" ref="AV3:AV25" si="3">X3*3+Y3*2+AA3+AB3+AC3*2+AD3+AE3*4+AF3*3+AG3*3+AH3*2+AI3+AJ3*4+AK3*2+AL3+AM3+AN3+AO3+AP3+AQ3+AR3*2+AS3+AT3+AU3*2+Z3</f>
        <v>31</v>
      </c>
      <c r="AW3" s="8">
        <v>1</v>
      </c>
      <c r="AX3" s="8">
        <v>1</v>
      </c>
      <c r="AY3" s="8">
        <v>1</v>
      </c>
      <c r="AZ3" s="8">
        <v>1</v>
      </c>
      <c r="BA3" s="8">
        <v>1</v>
      </c>
      <c r="BB3" s="8">
        <v>1</v>
      </c>
      <c r="BC3" s="8">
        <v>1</v>
      </c>
      <c r="BD3" s="8">
        <v>1</v>
      </c>
      <c r="BE3" s="8">
        <v>1</v>
      </c>
      <c r="BF3" s="8">
        <v>1</v>
      </c>
      <c r="BG3" s="8">
        <v>1</v>
      </c>
      <c r="BH3" s="8">
        <v>1</v>
      </c>
      <c r="BI3" s="8">
        <v>1</v>
      </c>
      <c r="BJ3" s="8">
        <v>1</v>
      </c>
      <c r="BK3" s="8">
        <v>1</v>
      </c>
      <c r="BL3" s="8">
        <v>1</v>
      </c>
      <c r="BM3" s="8">
        <v>1</v>
      </c>
      <c r="BN3" s="11">
        <f t="shared" ref="BN3:BN25" si="4">AW3+AX3*4+AY3*3+AZ3*2+BA3+BB3*2+BC3+BD3+BE3+BF3+BG3+BH3+BI3+BJ3+BM3*2+BK3+BL3</f>
        <v>25</v>
      </c>
      <c r="BO3" s="7">
        <f t="shared" ref="BO3:BO25" si="5">W3+AV3+BN3</f>
        <v>87</v>
      </c>
      <c r="BP3" s="35">
        <v>1</v>
      </c>
      <c r="BQ3" s="32"/>
      <c r="BR3" s="33"/>
    </row>
    <row r="4" spans="1:70">
      <c r="A4" s="12">
        <v>3</v>
      </c>
      <c r="B4" s="12">
        <v>1003</v>
      </c>
      <c r="C4" s="6" t="s">
        <v>186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0</v>
      </c>
      <c r="J4" s="4">
        <v>1</v>
      </c>
      <c r="K4" s="4">
        <v>1</v>
      </c>
      <c r="L4" s="4">
        <v>1</v>
      </c>
      <c r="M4" s="4">
        <v>1</v>
      </c>
      <c r="N4" s="4">
        <v>0</v>
      </c>
      <c r="O4" s="4">
        <v>1</v>
      </c>
      <c r="P4" s="4">
        <v>1</v>
      </c>
      <c r="Q4" s="4">
        <v>1</v>
      </c>
      <c r="R4" s="4">
        <v>1</v>
      </c>
      <c r="S4" s="4">
        <v>1127</v>
      </c>
      <c r="T4" s="4">
        <f t="shared" si="0"/>
        <v>51.863782788771282</v>
      </c>
      <c r="U4" s="14">
        <f t="shared" si="1"/>
        <v>4</v>
      </c>
      <c r="V4" s="14">
        <v>0</v>
      </c>
      <c r="W4" s="15">
        <f t="shared" si="2"/>
        <v>22</v>
      </c>
      <c r="X4" s="4">
        <v>1</v>
      </c>
      <c r="Y4" s="4">
        <v>1</v>
      </c>
      <c r="Z4" s="4">
        <v>1</v>
      </c>
      <c r="AA4" s="4">
        <v>1</v>
      </c>
      <c r="AB4" s="4">
        <v>1</v>
      </c>
      <c r="AC4" s="4">
        <v>1</v>
      </c>
      <c r="AD4" s="4">
        <v>1</v>
      </c>
      <c r="AE4" s="4">
        <v>1</v>
      </c>
      <c r="AF4" s="4">
        <v>1</v>
      </c>
      <c r="AG4" s="4">
        <v>1</v>
      </c>
      <c r="AH4" s="4">
        <v>1</v>
      </c>
      <c r="AI4" s="4">
        <v>1</v>
      </c>
      <c r="AJ4" s="4">
        <v>1</v>
      </c>
      <c r="AK4" s="4">
        <v>1</v>
      </c>
      <c r="AL4" s="4">
        <v>1</v>
      </c>
      <c r="AM4" s="4">
        <v>1</v>
      </c>
      <c r="AN4" s="4">
        <v>1</v>
      </c>
      <c r="AO4" s="4">
        <v>1</v>
      </c>
      <c r="AP4" s="4">
        <v>1</v>
      </c>
      <c r="AQ4" s="4">
        <v>1</v>
      </c>
      <c r="AR4" s="4">
        <v>1</v>
      </c>
      <c r="AS4" s="4">
        <v>1</v>
      </c>
      <c r="AT4" s="4">
        <v>1</v>
      </c>
      <c r="AU4" s="4">
        <v>1</v>
      </c>
      <c r="AV4" s="5">
        <f t="shared" si="3"/>
        <v>42</v>
      </c>
      <c r="AW4" s="8">
        <v>0</v>
      </c>
      <c r="AX4" s="8">
        <v>1</v>
      </c>
      <c r="AY4" s="8">
        <v>1</v>
      </c>
      <c r="AZ4" s="8">
        <v>1</v>
      </c>
      <c r="BA4" s="8">
        <v>1</v>
      </c>
      <c r="BB4" s="8">
        <v>0</v>
      </c>
      <c r="BC4" s="8">
        <v>1</v>
      </c>
      <c r="BD4" s="8">
        <v>1</v>
      </c>
      <c r="BE4" s="8">
        <v>1</v>
      </c>
      <c r="BF4" s="8">
        <v>1</v>
      </c>
      <c r="BG4" s="8">
        <v>0</v>
      </c>
      <c r="BH4" s="8">
        <v>1</v>
      </c>
      <c r="BI4" s="8">
        <v>1</v>
      </c>
      <c r="BJ4" s="8">
        <v>1</v>
      </c>
      <c r="BK4" s="8">
        <v>1</v>
      </c>
      <c r="BL4" s="8">
        <v>1</v>
      </c>
      <c r="BM4" s="8">
        <v>1</v>
      </c>
      <c r="BN4" s="11">
        <f t="shared" si="4"/>
        <v>21</v>
      </c>
      <c r="BO4" s="7">
        <f t="shared" si="5"/>
        <v>85</v>
      </c>
      <c r="BP4" s="35">
        <v>2</v>
      </c>
      <c r="BQ4" s="32"/>
      <c r="BR4" s="33"/>
    </row>
    <row r="5" spans="1:70">
      <c r="A5" s="12">
        <v>21</v>
      </c>
      <c r="B5" s="12">
        <v>1036</v>
      </c>
      <c r="C5" s="6" t="s">
        <v>185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1396</v>
      </c>
      <c r="T5" s="4">
        <f t="shared" si="0"/>
        <v>64.24298205246204</v>
      </c>
      <c r="U5" s="14">
        <f t="shared" si="1"/>
        <v>4</v>
      </c>
      <c r="V5" s="14">
        <v>0</v>
      </c>
      <c r="W5" s="15">
        <f t="shared" si="2"/>
        <v>25</v>
      </c>
      <c r="X5" s="4">
        <v>1</v>
      </c>
      <c r="Y5" s="4">
        <v>1</v>
      </c>
      <c r="Z5" s="4">
        <v>0</v>
      </c>
      <c r="AA5" s="4">
        <v>1</v>
      </c>
      <c r="AB5" s="4">
        <v>1</v>
      </c>
      <c r="AC5" s="4">
        <v>1</v>
      </c>
      <c r="AD5" s="4">
        <v>1</v>
      </c>
      <c r="AE5" s="4">
        <v>0</v>
      </c>
      <c r="AF5" s="4">
        <v>1</v>
      </c>
      <c r="AG5" s="4">
        <v>1</v>
      </c>
      <c r="AH5" s="4">
        <v>1</v>
      </c>
      <c r="AI5" s="4">
        <v>1</v>
      </c>
      <c r="AJ5" s="4">
        <v>1</v>
      </c>
      <c r="AK5" s="4">
        <v>1</v>
      </c>
      <c r="AL5" s="4">
        <v>0</v>
      </c>
      <c r="AM5" s="4">
        <v>0</v>
      </c>
      <c r="AN5" s="4">
        <v>1</v>
      </c>
      <c r="AO5" s="4">
        <v>1</v>
      </c>
      <c r="AP5" s="4">
        <v>1</v>
      </c>
      <c r="AQ5" s="49">
        <v>1</v>
      </c>
      <c r="AR5" s="4">
        <v>1</v>
      </c>
      <c r="AS5" s="4">
        <v>1</v>
      </c>
      <c r="AT5" s="4">
        <v>1</v>
      </c>
      <c r="AU5" s="4">
        <v>1</v>
      </c>
      <c r="AV5" s="5">
        <f t="shared" si="3"/>
        <v>35</v>
      </c>
      <c r="AW5" s="8">
        <v>1</v>
      </c>
      <c r="AX5" s="8">
        <v>1</v>
      </c>
      <c r="AY5" s="8">
        <v>1</v>
      </c>
      <c r="AZ5" s="8">
        <v>1</v>
      </c>
      <c r="BA5" s="8">
        <v>1</v>
      </c>
      <c r="BB5" s="8">
        <v>0</v>
      </c>
      <c r="BC5" s="8">
        <v>1</v>
      </c>
      <c r="BD5" s="8">
        <v>1</v>
      </c>
      <c r="BE5" s="8">
        <v>1</v>
      </c>
      <c r="BF5" s="8">
        <v>1</v>
      </c>
      <c r="BG5" s="8">
        <v>1</v>
      </c>
      <c r="BH5" s="8">
        <v>1</v>
      </c>
      <c r="BI5" s="8">
        <v>1</v>
      </c>
      <c r="BJ5" s="8">
        <v>1</v>
      </c>
      <c r="BK5" s="8">
        <v>1</v>
      </c>
      <c r="BL5" s="8">
        <v>1</v>
      </c>
      <c r="BM5" s="8">
        <v>1</v>
      </c>
      <c r="BN5" s="11">
        <f t="shared" si="4"/>
        <v>23</v>
      </c>
      <c r="BO5" s="7">
        <f t="shared" si="5"/>
        <v>83</v>
      </c>
      <c r="BP5" s="35">
        <v>2</v>
      </c>
      <c r="BQ5" s="32"/>
      <c r="BR5" s="33"/>
    </row>
    <row r="6" spans="1:70">
      <c r="A6" s="12">
        <v>18</v>
      </c>
      <c r="B6" s="12">
        <v>1029</v>
      </c>
      <c r="C6" s="6" t="s">
        <v>184</v>
      </c>
      <c r="D6" s="4">
        <v>0</v>
      </c>
      <c r="E6" s="4">
        <v>1</v>
      </c>
      <c r="F6" s="4">
        <v>0</v>
      </c>
      <c r="G6" s="4">
        <v>1</v>
      </c>
      <c r="H6" s="4">
        <v>1</v>
      </c>
      <c r="I6" s="4">
        <v>1</v>
      </c>
      <c r="J6" s="4">
        <v>1</v>
      </c>
      <c r="K6" s="4">
        <v>0</v>
      </c>
      <c r="L6" s="4">
        <v>1</v>
      </c>
      <c r="M6" s="4">
        <v>1</v>
      </c>
      <c r="N6" s="4">
        <v>0</v>
      </c>
      <c r="O6" s="4">
        <v>1</v>
      </c>
      <c r="P6" s="4">
        <v>1</v>
      </c>
      <c r="Q6" s="4">
        <v>1</v>
      </c>
      <c r="R6" s="4">
        <v>0</v>
      </c>
      <c r="S6" s="4">
        <v>963</v>
      </c>
      <c r="T6" s="4">
        <f t="shared" si="0"/>
        <v>44.316612977450532</v>
      </c>
      <c r="U6" s="14">
        <f t="shared" si="1"/>
        <v>4</v>
      </c>
      <c r="V6" s="14">
        <v>1</v>
      </c>
      <c r="W6" s="15">
        <f t="shared" si="2"/>
        <v>27</v>
      </c>
      <c r="X6" s="4">
        <v>1</v>
      </c>
      <c r="Y6" s="4">
        <v>0</v>
      </c>
      <c r="Z6" s="4">
        <v>0</v>
      </c>
      <c r="AA6" s="4">
        <v>1</v>
      </c>
      <c r="AB6" s="4">
        <v>1</v>
      </c>
      <c r="AC6" s="4">
        <v>1</v>
      </c>
      <c r="AD6" s="4">
        <v>1</v>
      </c>
      <c r="AE6" s="4">
        <v>0</v>
      </c>
      <c r="AF6" s="4">
        <v>1</v>
      </c>
      <c r="AG6" s="4">
        <v>1</v>
      </c>
      <c r="AH6" s="4">
        <v>1</v>
      </c>
      <c r="AI6" s="4">
        <v>1</v>
      </c>
      <c r="AJ6" s="4">
        <v>1</v>
      </c>
      <c r="AK6" s="4">
        <v>1</v>
      </c>
      <c r="AL6" s="4">
        <v>1</v>
      </c>
      <c r="AM6" s="4">
        <v>0</v>
      </c>
      <c r="AN6" s="4">
        <v>0</v>
      </c>
      <c r="AO6" s="4">
        <v>1</v>
      </c>
      <c r="AP6" s="4">
        <v>1</v>
      </c>
      <c r="AQ6" s="4">
        <v>1</v>
      </c>
      <c r="AR6" s="4">
        <v>0</v>
      </c>
      <c r="AS6" s="4">
        <v>0</v>
      </c>
      <c r="AT6" s="4">
        <v>0</v>
      </c>
      <c r="AU6" s="4">
        <v>1</v>
      </c>
      <c r="AV6" s="5">
        <f t="shared" si="3"/>
        <v>29</v>
      </c>
      <c r="AW6" s="8">
        <v>1</v>
      </c>
      <c r="AX6" s="8">
        <v>1</v>
      </c>
      <c r="AY6" s="8">
        <v>1</v>
      </c>
      <c r="AZ6" s="8">
        <v>1</v>
      </c>
      <c r="BA6" s="8">
        <v>1</v>
      </c>
      <c r="BB6" s="8">
        <v>1</v>
      </c>
      <c r="BC6" s="8">
        <v>1</v>
      </c>
      <c r="BD6" s="8">
        <v>1</v>
      </c>
      <c r="BE6" s="8">
        <v>1</v>
      </c>
      <c r="BF6" s="8">
        <v>1</v>
      </c>
      <c r="BG6" s="8">
        <v>1</v>
      </c>
      <c r="BH6" s="8">
        <v>1</v>
      </c>
      <c r="BI6" s="8">
        <v>0</v>
      </c>
      <c r="BJ6" s="8">
        <v>1</v>
      </c>
      <c r="BK6" s="8">
        <v>1</v>
      </c>
      <c r="BL6" s="8">
        <v>1</v>
      </c>
      <c r="BM6" s="8">
        <v>1</v>
      </c>
      <c r="BN6" s="11">
        <f t="shared" si="4"/>
        <v>24</v>
      </c>
      <c r="BO6" s="7">
        <f t="shared" si="5"/>
        <v>80</v>
      </c>
      <c r="BP6" s="35">
        <v>2</v>
      </c>
      <c r="BQ6" s="32"/>
      <c r="BR6" s="33"/>
    </row>
    <row r="7" spans="1:70">
      <c r="A7" s="51">
        <v>1</v>
      </c>
      <c r="B7" s="51">
        <v>1001</v>
      </c>
      <c r="C7" s="52" t="s">
        <v>183</v>
      </c>
      <c r="D7" s="53">
        <v>1</v>
      </c>
      <c r="E7" s="53">
        <v>1</v>
      </c>
      <c r="F7" s="53">
        <v>0</v>
      </c>
      <c r="G7" s="53">
        <v>0</v>
      </c>
      <c r="H7" s="53">
        <v>1</v>
      </c>
      <c r="I7" s="53">
        <v>1</v>
      </c>
      <c r="J7" s="53">
        <v>1</v>
      </c>
      <c r="K7" s="53">
        <v>0</v>
      </c>
      <c r="L7" s="53">
        <v>1</v>
      </c>
      <c r="M7" s="53">
        <v>1</v>
      </c>
      <c r="N7" s="53">
        <v>1</v>
      </c>
      <c r="O7" s="53">
        <v>1</v>
      </c>
      <c r="P7" s="53">
        <v>0</v>
      </c>
      <c r="Q7" s="53">
        <v>1</v>
      </c>
      <c r="R7" s="53">
        <v>0</v>
      </c>
      <c r="S7" s="53">
        <v>982</v>
      </c>
      <c r="T7" s="53">
        <f t="shared" si="0"/>
        <v>45.19098021168891</v>
      </c>
      <c r="U7" s="54">
        <f t="shared" si="1"/>
        <v>4</v>
      </c>
      <c r="V7" s="54">
        <v>0</v>
      </c>
      <c r="W7" s="54">
        <f t="shared" si="2"/>
        <v>17</v>
      </c>
      <c r="X7" s="53">
        <v>1</v>
      </c>
      <c r="Y7" s="53">
        <v>0</v>
      </c>
      <c r="Z7" s="53">
        <v>0</v>
      </c>
      <c r="AA7" s="53">
        <v>1</v>
      </c>
      <c r="AB7" s="53">
        <v>1</v>
      </c>
      <c r="AC7" s="53">
        <v>1</v>
      </c>
      <c r="AD7" s="53">
        <v>1</v>
      </c>
      <c r="AE7" s="53">
        <v>1</v>
      </c>
      <c r="AF7" s="53">
        <v>1</v>
      </c>
      <c r="AG7" s="53">
        <v>1</v>
      </c>
      <c r="AH7" s="53">
        <v>1</v>
      </c>
      <c r="AI7" s="53">
        <v>1</v>
      </c>
      <c r="AJ7" s="53">
        <v>1</v>
      </c>
      <c r="AK7" s="53">
        <v>1</v>
      </c>
      <c r="AL7" s="53">
        <v>1</v>
      </c>
      <c r="AM7" s="53">
        <v>0</v>
      </c>
      <c r="AN7" s="53">
        <v>1</v>
      </c>
      <c r="AO7" s="53">
        <v>1</v>
      </c>
      <c r="AP7" s="53">
        <v>1</v>
      </c>
      <c r="AQ7" s="53">
        <v>1</v>
      </c>
      <c r="AR7" s="53">
        <v>1</v>
      </c>
      <c r="AS7" s="53">
        <v>1</v>
      </c>
      <c r="AT7" s="53">
        <v>0</v>
      </c>
      <c r="AU7" s="53">
        <v>1</v>
      </c>
      <c r="AV7" s="55">
        <f t="shared" si="3"/>
        <v>37</v>
      </c>
      <c r="AW7" s="53">
        <v>0</v>
      </c>
      <c r="AX7" s="53">
        <v>1</v>
      </c>
      <c r="AY7" s="53">
        <v>1</v>
      </c>
      <c r="AZ7" s="53">
        <v>1</v>
      </c>
      <c r="BA7" s="53">
        <v>1</v>
      </c>
      <c r="BB7" s="53">
        <v>1</v>
      </c>
      <c r="BC7" s="53">
        <v>1</v>
      </c>
      <c r="BD7" s="53">
        <v>1</v>
      </c>
      <c r="BE7" s="53">
        <v>1</v>
      </c>
      <c r="BF7" s="53">
        <v>1</v>
      </c>
      <c r="BG7" s="53">
        <v>0</v>
      </c>
      <c r="BH7" s="53">
        <v>1</v>
      </c>
      <c r="BI7" s="53">
        <v>1</v>
      </c>
      <c r="BJ7" s="53">
        <v>1</v>
      </c>
      <c r="BK7" s="53">
        <v>1</v>
      </c>
      <c r="BL7" s="53">
        <v>1</v>
      </c>
      <c r="BM7" s="53">
        <v>1</v>
      </c>
      <c r="BN7" s="53">
        <f t="shared" si="4"/>
        <v>23</v>
      </c>
      <c r="BO7" s="56">
        <f t="shared" si="5"/>
        <v>77</v>
      </c>
      <c r="BP7" s="51">
        <v>3</v>
      </c>
      <c r="BQ7" s="57"/>
      <c r="BR7" s="58"/>
    </row>
    <row r="8" spans="1:70">
      <c r="A8" s="12">
        <v>4</v>
      </c>
      <c r="B8" s="12">
        <v>1004</v>
      </c>
      <c r="C8" s="6" t="s">
        <v>182</v>
      </c>
      <c r="D8" s="4">
        <v>0</v>
      </c>
      <c r="E8" s="4">
        <v>1</v>
      </c>
      <c r="F8" s="4">
        <v>1</v>
      </c>
      <c r="G8" s="4">
        <v>0</v>
      </c>
      <c r="H8" s="4">
        <v>1</v>
      </c>
      <c r="I8" s="4">
        <v>1</v>
      </c>
      <c r="J8" s="4">
        <v>1</v>
      </c>
      <c r="K8" s="4">
        <v>0</v>
      </c>
      <c r="L8" s="4">
        <v>1</v>
      </c>
      <c r="M8" s="4">
        <v>1</v>
      </c>
      <c r="N8" s="4">
        <v>0</v>
      </c>
      <c r="O8" s="4">
        <v>0</v>
      </c>
      <c r="P8" s="4">
        <v>1</v>
      </c>
      <c r="Q8" s="4">
        <v>1</v>
      </c>
      <c r="R8" s="4">
        <v>1</v>
      </c>
      <c r="S8" s="4">
        <v>1241</v>
      </c>
      <c r="T8" s="4">
        <f t="shared" si="0"/>
        <v>57.109986194201568</v>
      </c>
      <c r="U8" s="14">
        <f t="shared" si="1"/>
        <v>4</v>
      </c>
      <c r="V8" s="14">
        <v>0</v>
      </c>
      <c r="W8" s="15">
        <f t="shared" si="2"/>
        <v>18</v>
      </c>
      <c r="X8" s="4">
        <v>1</v>
      </c>
      <c r="Y8" s="4">
        <v>0</v>
      </c>
      <c r="Z8" s="4">
        <v>1</v>
      </c>
      <c r="AA8" s="4">
        <v>1</v>
      </c>
      <c r="AB8" s="4">
        <v>1</v>
      </c>
      <c r="AC8" s="4">
        <v>1</v>
      </c>
      <c r="AD8" s="4">
        <v>0</v>
      </c>
      <c r="AE8" s="4">
        <v>1</v>
      </c>
      <c r="AF8" s="4">
        <v>1</v>
      </c>
      <c r="AG8" s="4">
        <v>1</v>
      </c>
      <c r="AH8" s="4">
        <v>1</v>
      </c>
      <c r="AI8" s="4">
        <v>1</v>
      </c>
      <c r="AJ8" s="4">
        <v>1</v>
      </c>
      <c r="AK8" s="4">
        <v>1</v>
      </c>
      <c r="AL8" s="4">
        <v>1</v>
      </c>
      <c r="AM8" s="4">
        <v>1</v>
      </c>
      <c r="AN8" s="4">
        <v>1</v>
      </c>
      <c r="AO8" s="4">
        <v>1</v>
      </c>
      <c r="AP8" s="4">
        <v>1</v>
      </c>
      <c r="AQ8" s="4">
        <v>1</v>
      </c>
      <c r="AR8" s="4">
        <v>0</v>
      </c>
      <c r="AS8" s="4">
        <v>1</v>
      </c>
      <c r="AT8" s="4">
        <v>1</v>
      </c>
      <c r="AU8" s="4">
        <v>1</v>
      </c>
      <c r="AV8" s="5">
        <f t="shared" si="3"/>
        <v>37</v>
      </c>
      <c r="AW8" s="8">
        <v>1</v>
      </c>
      <c r="AX8" s="8">
        <v>1</v>
      </c>
      <c r="AY8" s="8">
        <v>1</v>
      </c>
      <c r="AZ8" s="8">
        <v>1</v>
      </c>
      <c r="BA8" s="8">
        <v>0</v>
      </c>
      <c r="BB8" s="8">
        <v>1</v>
      </c>
      <c r="BC8" s="8">
        <v>0</v>
      </c>
      <c r="BD8" s="8">
        <v>1</v>
      </c>
      <c r="BE8" s="8">
        <v>1</v>
      </c>
      <c r="BF8" s="8">
        <v>0</v>
      </c>
      <c r="BG8" s="8">
        <v>0</v>
      </c>
      <c r="BH8" s="8">
        <v>1</v>
      </c>
      <c r="BI8" s="8">
        <v>1</v>
      </c>
      <c r="BJ8" s="8">
        <v>1</v>
      </c>
      <c r="BK8" s="8">
        <v>1</v>
      </c>
      <c r="BL8" s="8">
        <v>1</v>
      </c>
      <c r="BM8" s="8">
        <v>1</v>
      </c>
      <c r="BN8" s="11">
        <f t="shared" si="4"/>
        <v>21</v>
      </c>
      <c r="BO8" s="7">
        <f t="shared" si="5"/>
        <v>76</v>
      </c>
      <c r="BP8" s="35">
        <v>3</v>
      </c>
      <c r="BQ8" s="32"/>
      <c r="BR8" s="33"/>
    </row>
    <row r="9" spans="1:70">
      <c r="A9" s="12">
        <v>22</v>
      </c>
      <c r="B9" s="12">
        <v>1037</v>
      </c>
      <c r="C9" s="6" t="s">
        <v>181</v>
      </c>
      <c r="D9" s="4">
        <v>0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866</v>
      </c>
      <c r="T9" s="4">
        <f t="shared" si="0"/>
        <v>39.852738150023008</v>
      </c>
      <c r="U9" s="14">
        <f t="shared" si="1"/>
        <v>4</v>
      </c>
      <c r="V9" s="14">
        <v>0</v>
      </c>
      <c r="W9" s="15">
        <f t="shared" si="2"/>
        <v>24</v>
      </c>
      <c r="X9" s="4">
        <v>1</v>
      </c>
      <c r="Y9" s="4">
        <v>1</v>
      </c>
      <c r="Z9" s="4">
        <v>0</v>
      </c>
      <c r="AA9" s="4">
        <v>1</v>
      </c>
      <c r="AB9" s="4">
        <v>1</v>
      </c>
      <c r="AC9" s="4">
        <v>1</v>
      </c>
      <c r="AD9" s="4">
        <v>1</v>
      </c>
      <c r="AE9" s="4">
        <v>0</v>
      </c>
      <c r="AF9" s="4">
        <v>1</v>
      </c>
      <c r="AG9" s="4">
        <v>1</v>
      </c>
      <c r="AH9" s="4">
        <v>1</v>
      </c>
      <c r="AI9" s="4">
        <v>0</v>
      </c>
      <c r="AJ9" s="4">
        <v>1</v>
      </c>
      <c r="AK9" s="4">
        <v>1</v>
      </c>
      <c r="AL9" s="4">
        <v>1</v>
      </c>
      <c r="AM9" s="4">
        <v>1</v>
      </c>
      <c r="AN9" s="4">
        <v>0</v>
      </c>
      <c r="AO9" s="4">
        <v>1</v>
      </c>
      <c r="AP9" s="4">
        <v>1</v>
      </c>
      <c r="AQ9" s="4">
        <v>1</v>
      </c>
      <c r="AR9" s="4">
        <v>1</v>
      </c>
      <c r="AS9" s="4">
        <v>0</v>
      </c>
      <c r="AT9" s="4">
        <v>0</v>
      </c>
      <c r="AU9" s="4">
        <v>1</v>
      </c>
      <c r="AV9" s="5">
        <f t="shared" si="3"/>
        <v>33</v>
      </c>
      <c r="AW9" s="8">
        <v>1</v>
      </c>
      <c r="AX9" s="8">
        <v>1</v>
      </c>
      <c r="AY9" s="8">
        <v>1</v>
      </c>
      <c r="AZ9" s="8">
        <v>1</v>
      </c>
      <c r="BA9" s="8">
        <v>1</v>
      </c>
      <c r="BB9" s="8">
        <v>1</v>
      </c>
      <c r="BC9" s="8">
        <v>1</v>
      </c>
      <c r="BD9" s="8">
        <v>1</v>
      </c>
      <c r="BE9" s="8">
        <v>1</v>
      </c>
      <c r="BF9" s="8">
        <v>1</v>
      </c>
      <c r="BG9" s="8">
        <v>1</v>
      </c>
      <c r="BH9" s="8">
        <v>1</v>
      </c>
      <c r="BI9" s="8">
        <v>0</v>
      </c>
      <c r="BJ9" s="8">
        <v>0</v>
      </c>
      <c r="BK9" s="8">
        <v>0</v>
      </c>
      <c r="BL9" s="8">
        <v>0</v>
      </c>
      <c r="BM9" s="8">
        <v>0</v>
      </c>
      <c r="BN9" s="11">
        <f t="shared" si="4"/>
        <v>19</v>
      </c>
      <c r="BO9" s="7">
        <f t="shared" si="5"/>
        <v>76</v>
      </c>
      <c r="BP9" s="35">
        <v>3</v>
      </c>
      <c r="BQ9" s="32"/>
      <c r="BR9" s="33"/>
    </row>
    <row r="10" spans="1:70">
      <c r="A10" s="12">
        <v>5</v>
      </c>
      <c r="B10" s="12">
        <v>1005</v>
      </c>
      <c r="C10" s="6" t="s">
        <v>180</v>
      </c>
      <c r="D10" s="4">
        <v>1</v>
      </c>
      <c r="E10" s="4">
        <v>1</v>
      </c>
      <c r="F10" s="4">
        <v>0</v>
      </c>
      <c r="G10" s="4">
        <v>0</v>
      </c>
      <c r="H10" s="4">
        <v>1</v>
      </c>
      <c r="I10" s="4">
        <v>1</v>
      </c>
      <c r="J10" s="4">
        <v>1</v>
      </c>
      <c r="K10" s="4">
        <v>0</v>
      </c>
      <c r="L10" s="4">
        <v>1</v>
      </c>
      <c r="M10" s="4">
        <v>1</v>
      </c>
      <c r="N10" s="4">
        <v>0</v>
      </c>
      <c r="O10" s="4">
        <v>1</v>
      </c>
      <c r="P10" s="4">
        <v>1</v>
      </c>
      <c r="Q10" s="4">
        <v>1</v>
      </c>
      <c r="R10" s="4">
        <v>1</v>
      </c>
      <c r="S10" s="4">
        <v>1241</v>
      </c>
      <c r="T10" s="4">
        <f t="shared" si="0"/>
        <v>57.109986194201568</v>
      </c>
      <c r="U10" s="14">
        <f t="shared" si="1"/>
        <v>4</v>
      </c>
      <c r="V10" s="14">
        <v>0</v>
      </c>
      <c r="W10" s="15">
        <f t="shared" si="2"/>
        <v>20</v>
      </c>
      <c r="X10" s="4">
        <v>1</v>
      </c>
      <c r="Y10" s="4">
        <v>1</v>
      </c>
      <c r="Z10" s="4">
        <v>1</v>
      </c>
      <c r="AA10" s="4">
        <v>0</v>
      </c>
      <c r="AB10" s="4">
        <v>1</v>
      </c>
      <c r="AC10" s="4">
        <v>1</v>
      </c>
      <c r="AD10" s="4">
        <v>0</v>
      </c>
      <c r="AE10" s="4">
        <v>1</v>
      </c>
      <c r="AF10" s="4">
        <v>1</v>
      </c>
      <c r="AG10" s="4">
        <v>1</v>
      </c>
      <c r="AH10" s="4">
        <v>1</v>
      </c>
      <c r="AI10" s="4">
        <v>1</v>
      </c>
      <c r="AJ10" s="4">
        <v>1</v>
      </c>
      <c r="AK10" s="4">
        <v>1</v>
      </c>
      <c r="AL10" s="4">
        <v>0</v>
      </c>
      <c r="AM10" s="4">
        <v>1</v>
      </c>
      <c r="AN10" s="4">
        <v>1</v>
      </c>
      <c r="AO10" s="4">
        <v>1</v>
      </c>
      <c r="AP10" s="4">
        <v>1</v>
      </c>
      <c r="AQ10" s="4">
        <v>1</v>
      </c>
      <c r="AR10" s="4">
        <v>0</v>
      </c>
      <c r="AS10" s="4">
        <v>1</v>
      </c>
      <c r="AT10" s="4">
        <v>1</v>
      </c>
      <c r="AU10" s="4">
        <v>0</v>
      </c>
      <c r="AV10" s="5">
        <f t="shared" si="3"/>
        <v>35</v>
      </c>
      <c r="AW10" s="8">
        <v>0</v>
      </c>
      <c r="AX10" s="8">
        <v>1</v>
      </c>
      <c r="AY10" s="8">
        <v>1</v>
      </c>
      <c r="AZ10" s="8">
        <v>1</v>
      </c>
      <c r="BA10" s="8">
        <v>0</v>
      </c>
      <c r="BB10" s="8">
        <v>0</v>
      </c>
      <c r="BC10" s="8">
        <v>1</v>
      </c>
      <c r="BD10" s="8">
        <v>1</v>
      </c>
      <c r="BE10" s="8">
        <v>1</v>
      </c>
      <c r="BF10" s="8">
        <v>1</v>
      </c>
      <c r="BG10" s="8">
        <v>0</v>
      </c>
      <c r="BH10" s="8">
        <v>1</v>
      </c>
      <c r="BI10" s="8">
        <v>1</v>
      </c>
      <c r="BJ10" s="8">
        <v>1</v>
      </c>
      <c r="BK10" s="8">
        <v>1</v>
      </c>
      <c r="BL10" s="8">
        <v>1</v>
      </c>
      <c r="BM10" s="8">
        <v>1</v>
      </c>
      <c r="BN10" s="11">
        <f t="shared" si="4"/>
        <v>20</v>
      </c>
      <c r="BO10" s="7">
        <f t="shared" si="5"/>
        <v>75</v>
      </c>
      <c r="BP10" s="35">
        <v>4</v>
      </c>
      <c r="BQ10" s="32"/>
      <c r="BR10" s="33"/>
    </row>
    <row r="11" spans="1:70">
      <c r="A11" s="12">
        <v>6</v>
      </c>
      <c r="B11" s="12">
        <v>1006</v>
      </c>
      <c r="C11" s="6" t="s">
        <v>179</v>
      </c>
      <c r="D11" s="4">
        <v>1</v>
      </c>
      <c r="E11" s="4">
        <v>1</v>
      </c>
      <c r="F11" s="4">
        <v>0</v>
      </c>
      <c r="G11" s="4">
        <v>0</v>
      </c>
      <c r="H11" s="4">
        <v>1</v>
      </c>
      <c r="I11" s="4">
        <v>0</v>
      </c>
      <c r="J11" s="4">
        <v>1</v>
      </c>
      <c r="K11" s="4">
        <v>0</v>
      </c>
      <c r="L11" s="4">
        <v>1</v>
      </c>
      <c r="M11" s="4">
        <v>1</v>
      </c>
      <c r="N11" s="4">
        <v>0</v>
      </c>
      <c r="O11" s="4">
        <v>0</v>
      </c>
      <c r="P11" s="4">
        <v>1</v>
      </c>
      <c r="Q11" s="4">
        <v>1</v>
      </c>
      <c r="R11" s="4">
        <v>1</v>
      </c>
      <c r="S11" s="4">
        <v>1374</v>
      </c>
      <c r="T11" s="4">
        <f t="shared" si="0"/>
        <v>63.230556833870224</v>
      </c>
      <c r="U11" s="14">
        <f t="shared" si="1"/>
        <v>4</v>
      </c>
      <c r="V11" s="14">
        <v>0</v>
      </c>
      <c r="W11" s="15">
        <f t="shared" si="2"/>
        <v>16</v>
      </c>
      <c r="X11" s="4">
        <v>1</v>
      </c>
      <c r="Y11" s="4">
        <v>1</v>
      </c>
      <c r="Z11" s="4">
        <v>1</v>
      </c>
      <c r="AA11" s="4">
        <v>1</v>
      </c>
      <c r="AB11" s="4">
        <v>0</v>
      </c>
      <c r="AC11" s="4">
        <v>1</v>
      </c>
      <c r="AD11" s="4">
        <v>0</v>
      </c>
      <c r="AE11" s="4">
        <v>1</v>
      </c>
      <c r="AF11" s="4">
        <v>1</v>
      </c>
      <c r="AG11" s="4">
        <v>0</v>
      </c>
      <c r="AH11" s="4">
        <v>1</v>
      </c>
      <c r="AI11" s="4">
        <v>1</v>
      </c>
      <c r="AJ11" s="4">
        <v>1</v>
      </c>
      <c r="AK11" s="4">
        <v>1</v>
      </c>
      <c r="AL11" s="4">
        <v>1</v>
      </c>
      <c r="AM11" s="4">
        <v>0</v>
      </c>
      <c r="AN11" s="4">
        <v>1</v>
      </c>
      <c r="AO11" s="4">
        <v>1</v>
      </c>
      <c r="AP11" s="4">
        <v>1</v>
      </c>
      <c r="AQ11" s="4">
        <v>1</v>
      </c>
      <c r="AR11" s="4">
        <v>1</v>
      </c>
      <c r="AS11" s="4">
        <v>0</v>
      </c>
      <c r="AT11" s="4">
        <v>1</v>
      </c>
      <c r="AU11" s="4">
        <v>1</v>
      </c>
      <c r="AV11" s="5">
        <f t="shared" si="3"/>
        <v>35</v>
      </c>
      <c r="AW11" s="8">
        <v>1</v>
      </c>
      <c r="AX11" s="8">
        <v>1</v>
      </c>
      <c r="AY11" s="8">
        <v>1</v>
      </c>
      <c r="AZ11" s="8">
        <v>1</v>
      </c>
      <c r="BA11" s="8">
        <v>0</v>
      </c>
      <c r="BB11" s="8">
        <v>1</v>
      </c>
      <c r="BC11" s="8">
        <v>1</v>
      </c>
      <c r="BD11" s="8">
        <v>1</v>
      </c>
      <c r="BE11" s="8">
        <v>1</v>
      </c>
      <c r="BF11" s="8">
        <v>1</v>
      </c>
      <c r="BG11" s="8">
        <v>1</v>
      </c>
      <c r="BH11" s="8">
        <v>1</v>
      </c>
      <c r="BI11" s="8">
        <v>1</v>
      </c>
      <c r="BJ11" s="8">
        <v>1</v>
      </c>
      <c r="BK11" s="8">
        <v>1</v>
      </c>
      <c r="BL11" s="8">
        <v>1</v>
      </c>
      <c r="BM11" s="8">
        <v>1</v>
      </c>
      <c r="BN11" s="11">
        <f t="shared" si="4"/>
        <v>24</v>
      </c>
      <c r="BO11" s="7">
        <f t="shared" si="5"/>
        <v>75</v>
      </c>
      <c r="BP11" s="35">
        <v>4</v>
      </c>
      <c r="BQ11" s="32"/>
      <c r="BR11" s="33"/>
    </row>
    <row r="12" spans="1:70">
      <c r="A12" s="12">
        <v>9</v>
      </c>
      <c r="B12" s="12">
        <v>1014</v>
      </c>
      <c r="C12" s="6" t="s">
        <v>32</v>
      </c>
      <c r="D12" s="4">
        <v>0</v>
      </c>
      <c r="E12" s="4">
        <v>1</v>
      </c>
      <c r="F12" s="4">
        <v>0</v>
      </c>
      <c r="G12" s="4">
        <v>0</v>
      </c>
      <c r="H12" s="4">
        <v>1</v>
      </c>
      <c r="I12" s="4">
        <v>1</v>
      </c>
      <c r="J12" s="4">
        <v>1</v>
      </c>
      <c r="K12" s="4">
        <v>0</v>
      </c>
      <c r="L12" s="4">
        <v>1</v>
      </c>
      <c r="M12" s="4">
        <v>1</v>
      </c>
      <c r="N12" s="4">
        <v>0</v>
      </c>
      <c r="O12" s="4">
        <v>1</v>
      </c>
      <c r="P12" s="4">
        <v>0</v>
      </c>
      <c r="Q12" s="4">
        <v>1</v>
      </c>
      <c r="R12" s="4">
        <v>1</v>
      </c>
      <c r="S12" s="4">
        <v>1037</v>
      </c>
      <c r="T12" s="4">
        <f t="shared" si="0"/>
        <v>47.722043258168434</v>
      </c>
      <c r="U12" s="14">
        <f t="shared" si="1"/>
        <v>4</v>
      </c>
      <c r="V12" s="14">
        <v>0</v>
      </c>
      <c r="W12" s="15">
        <f t="shared" si="2"/>
        <v>16</v>
      </c>
      <c r="X12" s="4">
        <v>1</v>
      </c>
      <c r="Y12" s="4">
        <v>1</v>
      </c>
      <c r="Z12" s="4">
        <v>0</v>
      </c>
      <c r="AA12" s="4">
        <v>1</v>
      </c>
      <c r="AB12" s="4">
        <v>1</v>
      </c>
      <c r="AC12" s="4">
        <v>1</v>
      </c>
      <c r="AD12" s="4">
        <v>1</v>
      </c>
      <c r="AE12" s="4">
        <v>0</v>
      </c>
      <c r="AF12" s="4">
        <v>1</v>
      </c>
      <c r="AG12" s="4">
        <v>0</v>
      </c>
      <c r="AH12" s="4">
        <v>1</v>
      </c>
      <c r="AI12" s="4">
        <v>1</v>
      </c>
      <c r="AJ12" s="4">
        <v>1</v>
      </c>
      <c r="AK12" s="4">
        <v>1</v>
      </c>
      <c r="AL12" s="4">
        <v>1</v>
      </c>
      <c r="AM12" s="4">
        <v>0</v>
      </c>
      <c r="AN12" s="4">
        <v>1</v>
      </c>
      <c r="AO12" s="4">
        <v>1</v>
      </c>
      <c r="AP12" s="4">
        <v>1</v>
      </c>
      <c r="AQ12" s="4">
        <v>1</v>
      </c>
      <c r="AR12" s="4">
        <v>1</v>
      </c>
      <c r="AS12" s="4">
        <v>1</v>
      </c>
      <c r="AT12" s="4">
        <v>1</v>
      </c>
      <c r="AU12" s="4">
        <v>1</v>
      </c>
      <c r="AV12" s="5">
        <f t="shared" si="3"/>
        <v>33</v>
      </c>
      <c r="AW12" s="8">
        <v>1</v>
      </c>
      <c r="AX12" s="8">
        <v>1</v>
      </c>
      <c r="AY12" s="8">
        <v>1</v>
      </c>
      <c r="AZ12" s="8">
        <v>1</v>
      </c>
      <c r="BA12" s="8">
        <v>1</v>
      </c>
      <c r="BB12" s="8">
        <v>1</v>
      </c>
      <c r="BC12" s="8">
        <v>1</v>
      </c>
      <c r="BD12" s="8">
        <v>1</v>
      </c>
      <c r="BE12" s="8">
        <v>1</v>
      </c>
      <c r="BF12" s="8">
        <v>1</v>
      </c>
      <c r="BG12" s="8">
        <v>1</v>
      </c>
      <c r="BH12" s="8">
        <v>1</v>
      </c>
      <c r="BI12" s="8">
        <v>1</v>
      </c>
      <c r="BJ12" s="8">
        <v>1</v>
      </c>
      <c r="BK12" s="8">
        <v>1</v>
      </c>
      <c r="BL12" s="8">
        <v>1</v>
      </c>
      <c r="BM12" s="8">
        <v>1</v>
      </c>
      <c r="BN12" s="11">
        <f t="shared" si="4"/>
        <v>25</v>
      </c>
      <c r="BO12" s="7">
        <f t="shared" si="5"/>
        <v>74</v>
      </c>
      <c r="BP12" s="35">
        <v>5</v>
      </c>
      <c r="BQ12" s="32"/>
      <c r="BR12" s="33"/>
    </row>
    <row r="13" spans="1:70">
      <c r="A13" s="12">
        <v>20</v>
      </c>
      <c r="B13" s="12">
        <v>1035</v>
      </c>
      <c r="C13" s="6" t="s">
        <v>178</v>
      </c>
      <c r="D13" s="4">
        <v>0</v>
      </c>
      <c r="E13" s="4">
        <v>1</v>
      </c>
      <c r="F13" s="4">
        <v>0</v>
      </c>
      <c r="G13" s="4">
        <v>0</v>
      </c>
      <c r="H13" s="4">
        <v>1</v>
      </c>
      <c r="I13" s="4">
        <v>1</v>
      </c>
      <c r="J13" s="4">
        <v>1</v>
      </c>
      <c r="K13" s="4">
        <v>0</v>
      </c>
      <c r="L13" s="4">
        <v>1</v>
      </c>
      <c r="M13" s="4">
        <v>1</v>
      </c>
      <c r="N13" s="4">
        <v>1</v>
      </c>
      <c r="O13" s="4">
        <v>0</v>
      </c>
      <c r="P13" s="4">
        <v>0</v>
      </c>
      <c r="Q13" s="4">
        <v>1</v>
      </c>
      <c r="R13" s="4">
        <v>0</v>
      </c>
      <c r="S13" s="4">
        <v>1597</v>
      </c>
      <c r="T13" s="4">
        <f t="shared" si="0"/>
        <v>73.492867004141743</v>
      </c>
      <c r="U13" s="14">
        <f t="shared" si="1"/>
        <v>5</v>
      </c>
      <c r="V13" s="14">
        <v>1</v>
      </c>
      <c r="W13" s="15">
        <f t="shared" si="2"/>
        <v>23</v>
      </c>
      <c r="X13" s="4">
        <v>1</v>
      </c>
      <c r="Y13" s="4">
        <v>0</v>
      </c>
      <c r="Z13" s="4">
        <v>0</v>
      </c>
      <c r="AA13" s="4">
        <v>1</v>
      </c>
      <c r="AB13" s="4">
        <v>1</v>
      </c>
      <c r="AC13" s="4">
        <v>1</v>
      </c>
      <c r="AD13" s="4">
        <v>0</v>
      </c>
      <c r="AE13" s="4">
        <v>0</v>
      </c>
      <c r="AF13" s="4">
        <v>1</v>
      </c>
      <c r="AG13" s="4">
        <v>0</v>
      </c>
      <c r="AH13" s="4">
        <v>1</v>
      </c>
      <c r="AI13" s="4">
        <v>1</v>
      </c>
      <c r="AJ13" s="4">
        <v>1</v>
      </c>
      <c r="AK13" s="4">
        <v>1</v>
      </c>
      <c r="AL13" s="4">
        <v>1</v>
      </c>
      <c r="AM13" s="4">
        <v>0</v>
      </c>
      <c r="AN13" s="4">
        <v>1</v>
      </c>
      <c r="AO13" s="4">
        <v>1</v>
      </c>
      <c r="AP13" s="4">
        <v>1</v>
      </c>
      <c r="AQ13" s="49">
        <v>1</v>
      </c>
      <c r="AR13" s="4">
        <v>1</v>
      </c>
      <c r="AS13" s="4">
        <v>0</v>
      </c>
      <c r="AT13" s="4">
        <v>0</v>
      </c>
      <c r="AU13" s="4">
        <v>1</v>
      </c>
      <c r="AV13" s="5">
        <f t="shared" si="3"/>
        <v>28</v>
      </c>
      <c r="AW13" s="8">
        <v>0</v>
      </c>
      <c r="AX13" s="8">
        <v>1</v>
      </c>
      <c r="AY13" s="8">
        <v>1</v>
      </c>
      <c r="AZ13" s="8">
        <v>1</v>
      </c>
      <c r="BA13" s="8">
        <v>1</v>
      </c>
      <c r="BB13" s="8">
        <v>1</v>
      </c>
      <c r="BC13" s="8">
        <v>1</v>
      </c>
      <c r="BD13" s="8">
        <v>1</v>
      </c>
      <c r="BE13" s="8">
        <v>1</v>
      </c>
      <c r="BF13" s="8">
        <v>1</v>
      </c>
      <c r="BG13" s="8">
        <v>1</v>
      </c>
      <c r="BH13" s="8">
        <v>1</v>
      </c>
      <c r="BI13" s="8">
        <v>0</v>
      </c>
      <c r="BJ13" s="8">
        <v>1</v>
      </c>
      <c r="BK13" s="8">
        <v>1</v>
      </c>
      <c r="BL13" s="8">
        <v>1</v>
      </c>
      <c r="BM13" s="8">
        <v>1</v>
      </c>
      <c r="BN13" s="11">
        <f t="shared" si="4"/>
        <v>23</v>
      </c>
      <c r="BO13" s="7">
        <f t="shared" si="5"/>
        <v>74</v>
      </c>
      <c r="BP13" s="35">
        <v>5</v>
      </c>
      <c r="BQ13" s="32"/>
      <c r="BR13" s="33"/>
    </row>
    <row r="14" spans="1:70">
      <c r="A14" s="12">
        <v>2</v>
      </c>
      <c r="B14" s="12">
        <v>1002</v>
      </c>
      <c r="C14" s="6" t="s">
        <v>177</v>
      </c>
      <c r="D14" s="4">
        <v>0</v>
      </c>
      <c r="E14" s="4">
        <v>1</v>
      </c>
      <c r="F14" s="4">
        <v>1</v>
      </c>
      <c r="G14" s="4">
        <v>0</v>
      </c>
      <c r="H14" s="4">
        <v>1</v>
      </c>
      <c r="I14" s="4">
        <v>1</v>
      </c>
      <c r="J14" s="4">
        <v>1</v>
      </c>
      <c r="K14" s="4">
        <v>0</v>
      </c>
      <c r="L14" s="4">
        <v>1</v>
      </c>
      <c r="M14" s="4">
        <v>1</v>
      </c>
      <c r="N14" s="4">
        <v>0</v>
      </c>
      <c r="O14" s="4">
        <v>1</v>
      </c>
      <c r="P14" s="4">
        <v>1</v>
      </c>
      <c r="Q14" s="4">
        <v>1</v>
      </c>
      <c r="R14" s="4">
        <v>0</v>
      </c>
      <c r="S14" s="4">
        <v>1205</v>
      </c>
      <c r="T14" s="4">
        <f t="shared" si="0"/>
        <v>55.453290381960421</v>
      </c>
      <c r="U14" s="14">
        <f t="shared" si="1"/>
        <v>4</v>
      </c>
      <c r="V14" s="14">
        <v>0</v>
      </c>
      <c r="W14" s="15">
        <f t="shared" si="2"/>
        <v>19</v>
      </c>
      <c r="X14" s="4">
        <v>1</v>
      </c>
      <c r="Y14" s="4">
        <v>0</v>
      </c>
      <c r="Z14" s="4">
        <v>0</v>
      </c>
      <c r="AA14" s="4">
        <v>0</v>
      </c>
      <c r="AB14" s="4">
        <v>1</v>
      </c>
      <c r="AC14" s="4">
        <v>1</v>
      </c>
      <c r="AD14" s="4">
        <v>1</v>
      </c>
      <c r="AE14" s="4">
        <v>1</v>
      </c>
      <c r="AF14" s="4">
        <v>1</v>
      </c>
      <c r="AG14" s="4">
        <v>0</v>
      </c>
      <c r="AH14" s="4">
        <v>1</v>
      </c>
      <c r="AI14" s="4">
        <v>1</v>
      </c>
      <c r="AJ14" s="4">
        <v>1</v>
      </c>
      <c r="AK14" s="4">
        <v>1</v>
      </c>
      <c r="AL14" s="4">
        <v>1</v>
      </c>
      <c r="AM14" s="4">
        <v>0</v>
      </c>
      <c r="AN14" s="4">
        <v>0</v>
      </c>
      <c r="AO14" s="4">
        <v>1</v>
      </c>
      <c r="AP14" s="4">
        <v>1</v>
      </c>
      <c r="AQ14" s="4">
        <v>1</v>
      </c>
      <c r="AR14" s="4">
        <v>0</v>
      </c>
      <c r="AS14" s="4">
        <v>1</v>
      </c>
      <c r="AT14" s="4">
        <v>0</v>
      </c>
      <c r="AU14" s="4">
        <v>1</v>
      </c>
      <c r="AV14" s="5">
        <f t="shared" si="3"/>
        <v>30</v>
      </c>
      <c r="AW14" s="8">
        <v>0</v>
      </c>
      <c r="AX14" s="8">
        <v>1</v>
      </c>
      <c r="AY14" s="8">
        <v>1</v>
      </c>
      <c r="AZ14" s="8">
        <v>1</v>
      </c>
      <c r="BA14" s="8">
        <v>1</v>
      </c>
      <c r="BB14" s="8">
        <v>1</v>
      </c>
      <c r="BC14" s="8">
        <v>1</v>
      </c>
      <c r="BD14" s="8">
        <v>1</v>
      </c>
      <c r="BE14" s="8">
        <v>1</v>
      </c>
      <c r="BF14" s="8">
        <v>1</v>
      </c>
      <c r="BG14" s="8">
        <v>0</v>
      </c>
      <c r="BH14" s="8">
        <v>1</v>
      </c>
      <c r="BI14" s="8">
        <v>1</v>
      </c>
      <c r="BJ14" s="8">
        <v>1</v>
      </c>
      <c r="BK14" s="8">
        <v>1</v>
      </c>
      <c r="BL14" s="8">
        <v>1</v>
      </c>
      <c r="BM14" s="8">
        <v>1</v>
      </c>
      <c r="BN14" s="11">
        <f t="shared" si="4"/>
        <v>23</v>
      </c>
      <c r="BO14" s="7">
        <f t="shared" si="5"/>
        <v>72</v>
      </c>
      <c r="BP14" s="35">
        <v>6</v>
      </c>
      <c r="BQ14" s="32"/>
      <c r="BR14" s="33"/>
    </row>
    <row r="15" spans="1:70">
      <c r="A15" s="12">
        <v>15</v>
      </c>
      <c r="B15" s="12">
        <v>1026</v>
      </c>
      <c r="C15" s="6" t="s">
        <v>176</v>
      </c>
      <c r="D15" s="4">
        <v>0</v>
      </c>
      <c r="E15" s="4">
        <v>1</v>
      </c>
      <c r="F15" s="4">
        <v>0</v>
      </c>
      <c r="G15" s="4">
        <v>0</v>
      </c>
      <c r="H15" s="4">
        <v>1</v>
      </c>
      <c r="I15" s="4">
        <v>0</v>
      </c>
      <c r="J15" s="4">
        <v>0</v>
      </c>
      <c r="K15" s="4">
        <v>0</v>
      </c>
      <c r="L15" s="4">
        <v>1</v>
      </c>
      <c r="M15" s="4">
        <v>1</v>
      </c>
      <c r="N15" s="4">
        <v>1</v>
      </c>
      <c r="O15" s="4">
        <v>0</v>
      </c>
      <c r="P15" s="4">
        <v>1</v>
      </c>
      <c r="Q15" s="4">
        <v>1</v>
      </c>
      <c r="R15" s="4">
        <v>0</v>
      </c>
      <c r="S15" s="4">
        <v>1597</v>
      </c>
      <c r="T15" s="4">
        <f t="shared" si="0"/>
        <v>73.492867004141743</v>
      </c>
      <c r="U15" s="14">
        <f t="shared" si="1"/>
        <v>5</v>
      </c>
      <c r="V15" s="14">
        <v>0</v>
      </c>
      <c r="W15" s="15">
        <f t="shared" si="2"/>
        <v>14</v>
      </c>
      <c r="X15" s="4">
        <v>1</v>
      </c>
      <c r="Y15" s="4">
        <v>0</v>
      </c>
      <c r="Z15" s="4">
        <v>0</v>
      </c>
      <c r="AA15" s="4">
        <v>1</v>
      </c>
      <c r="AB15" s="4">
        <v>1</v>
      </c>
      <c r="AC15" s="4">
        <v>1</v>
      </c>
      <c r="AD15" s="4">
        <v>0</v>
      </c>
      <c r="AE15" s="4">
        <v>1</v>
      </c>
      <c r="AF15" s="4">
        <v>1</v>
      </c>
      <c r="AG15" s="4">
        <v>1</v>
      </c>
      <c r="AH15" s="4">
        <v>1</v>
      </c>
      <c r="AI15" s="4">
        <v>1</v>
      </c>
      <c r="AJ15" s="4">
        <v>1</v>
      </c>
      <c r="AK15" s="4">
        <v>1</v>
      </c>
      <c r="AL15" s="4">
        <v>1</v>
      </c>
      <c r="AM15" s="4">
        <v>0</v>
      </c>
      <c r="AN15" s="4">
        <v>1</v>
      </c>
      <c r="AO15" s="4">
        <v>1</v>
      </c>
      <c r="AP15" s="4">
        <v>1</v>
      </c>
      <c r="AQ15" s="4">
        <v>1</v>
      </c>
      <c r="AR15" s="4">
        <v>0</v>
      </c>
      <c r="AS15" s="4">
        <v>0</v>
      </c>
      <c r="AT15" s="4">
        <v>0</v>
      </c>
      <c r="AU15" s="4">
        <v>1</v>
      </c>
      <c r="AV15" s="5">
        <f t="shared" si="3"/>
        <v>33</v>
      </c>
      <c r="AW15" s="8">
        <v>1</v>
      </c>
      <c r="AX15" s="8">
        <v>1</v>
      </c>
      <c r="AY15" s="8">
        <v>1</v>
      </c>
      <c r="AZ15" s="8">
        <v>1</v>
      </c>
      <c r="BA15" s="8">
        <v>1</v>
      </c>
      <c r="BB15" s="8">
        <v>1</v>
      </c>
      <c r="BC15" s="8">
        <v>1</v>
      </c>
      <c r="BD15" s="8">
        <v>1</v>
      </c>
      <c r="BE15" s="8">
        <v>1</v>
      </c>
      <c r="BF15" s="8">
        <v>1</v>
      </c>
      <c r="BG15" s="8">
        <v>0</v>
      </c>
      <c r="BH15" s="8">
        <v>1</v>
      </c>
      <c r="BI15" s="8">
        <v>1</v>
      </c>
      <c r="BJ15" s="8">
        <v>1</v>
      </c>
      <c r="BK15" s="8">
        <v>1</v>
      </c>
      <c r="BL15" s="8">
        <v>1</v>
      </c>
      <c r="BM15" s="8">
        <v>1</v>
      </c>
      <c r="BN15" s="11">
        <f t="shared" si="4"/>
        <v>24</v>
      </c>
      <c r="BO15" s="7">
        <f t="shared" si="5"/>
        <v>71</v>
      </c>
      <c r="BP15" s="35">
        <v>7</v>
      </c>
      <c r="BQ15" s="32"/>
      <c r="BR15" s="33"/>
    </row>
    <row r="16" spans="1:70">
      <c r="A16" s="12">
        <v>14</v>
      </c>
      <c r="B16" s="12">
        <v>1025</v>
      </c>
      <c r="C16" s="6" t="s">
        <v>175</v>
      </c>
      <c r="D16" s="4">
        <v>0</v>
      </c>
      <c r="E16" s="4">
        <v>1</v>
      </c>
      <c r="F16" s="4">
        <v>1</v>
      </c>
      <c r="G16" s="4">
        <v>0</v>
      </c>
      <c r="H16" s="4">
        <v>1</v>
      </c>
      <c r="I16" s="4">
        <v>0</v>
      </c>
      <c r="J16" s="4">
        <v>1</v>
      </c>
      <c r="K16" s="4">
        <v>0</v>
      </c>
      <c r="L16" s="4">
        <v>1</v>
      </c>
      <c r="M16" s="4">
        <v>0</v>
      </c>
      <c r="N16" s="4">
        <v>0</v>
      </c>
      <c r="O16" s="4">
        <v>0</v>
      </c>
      <c r="P16" s="4">
        <v>1</v>
      </c>
      <c r="Q16" s="4">
        <v>1</v>
      </c>
      <c r="R16" s="4">
        <v>1</v>
      </c>
      <c r="S16" s="4">
        <v>1216</v>
      </c>
      <c r="T16" s="4">
        <f t="shared" si="0"/>
        <v>55.959502991256329</v>
      </c>
      <c r="U16" s="14">
        <f t="shared" si="1"/>
        <v>4</v>
      </c>
      <c r="V16" s="14">
        <v>0</v>
      </c>
      <c r="W16" s="15">
        <f t="shared" si="2"/>
        <v>15</v>
      </c>
      <c r="X16" s="4">
        <v>1</v>
      </c>
      <c r="Y16" s="4">
        <v>0</v>
      </c>
      <c r="Z16" s="4">
        <v>0</v>
      </c>
      <c r="AA16" s="4">
        <v>1</v>
      </c>
      <c r="AB16" s="4">
        <v>1</v>
      </c>
      <c r="AC16" s="4">
        <v>1</v>
      </c>
      <c r="AD16" s="4">
        <v>0</v>
      </c>
      <c r="AE16" s="4">
        <v>1</v>
      </c>
      <c r="AF16" s="4">
        <v>1</v>
      </c>
      <c r="AG16" s="4">
        <v>1</v>
      </c>
      <c r="AH16" s="4">
        <v>1</v>
      </c>
      <c r="AI16" s="4">
        <v>1</v>
      </c>
      <c r="AJ16" s="4">
        <v>1</v>
      </c>
      <c r="AK16" s="4">
        <v>1</v>
      </c>
      <c r="AL16" s="4">
        <v>1</v>
      </c>
      <c r="AM16" s="4">
        <v>0</v>
      </c>
      <c r="AN16" s="4">
        <v>1</v>
      </c>
      <c r="AO16" s="4">
        <v>1</v>
      </c>
      <c r="AP16" s="4">
        <v>1</v>
      </c>
      <c r="AQ16" s="49">
        <v>1</v>
      </c>
      <c r="AR16" s="4">
        <v>1</v>
      </c>
      <c r="AS16" s="4">
        <v>0</v>
      </c>
      <c r="AT16" s="4">
        <v>0</v>
      </c>
      <c r="AU16" s="4">
        <v>0</v>
      </c>
      <c r="AV16" s="5">
        <f t="shared" si="3"/>
        <v>33</v>
      </c>
      <c r="AW16" s="8">
        <v>0</v>
      </c>
      <c r="AX16" s="8">
        <v>1</v>
      </c>
      <c r="AY16" s="8">
        <v>1</v>
      </c>
      <c r="AZ16" s="8">
        <v>0</v>
      </c>
      <c r="BA16" s="8">
        <v>1</v>
      </c>
      <c r="BB16" s="8">
        <v>0</v>
      </c>
      <c r="BC16" s="8">
        <v>1</v>
      </c>
      <c r="BD16" s="8">
        <v>0</v>
      </c>
      <c r="BE16" s="8">
        <v>1</v>
      </c>
      <c r="BF16" s="8">
        <v>1</v>
      </c>
      <c r="BG16" s="8">
        <v>0</v>
      </c>
      <c r="BH16" s="8">
        <v>1</v>
      </c>
      <c r="BI16" s="8">
        <v>1</v>
      </c>
      <c r="BJ16" s="8">
        <v>1</v>
      </c>
      <c r="BK16" s="8">
        <v>1</v>
      </c>
      <c r="BL16" s="8">
        <v>1</v>
      </c>
      <c r="BM16" s="8">
        <v>1</v>
      </c>
      <c r="BN16" s="11">
        <f t="shared" si="4"/>
        <v>18</v>
      </c>
      <c r="BO16" s="7">
        <f t="shared" si="5"/>
        <v>66</v>
      </c>
      <c r="BP16" s="35">
        <v>8</v>
      </c>
      <c r="BQ16" s="32"/>
      <c r="BR16" s="33"/>
    </row>
    <row r="17" spans="1:70">
      <c r="A17" s="12">
        <v>17</v>
      </c>
      <c r="B17" s="12">
        <v>1028</v>
      </c>
      <c r="C17" s="6" t="s">
        <v>174</v>
      </c>
      <c r="D17" s="4">
        <v>0</v>
      </c>
      <c r="E17" s="4">
        <v>1</v>
      </c>
      <c r="F17" s="4">
        <v>0</v>
      </c>
      <c r="G17" s="4">
        <v>0</v>
      </c>
      <c r="H17" s="4">
        <v>1</v>
      </c>
      <c r="I17" s="4">
        <v>0</v>
      </c>
      <c r="J17" s="4">
        <v>1</v>
      </c>
      <c r="K17" s="4">
        <v>0</v>
      </c>
      <c r="L17" s="4">
        <v>1</v>
      </c>
      <c r="M17" s="4">
        <v>1</v>
      </c>
      <c r="N17" s="4">
        <v>0</v>
      </c>
      <c r="O17" s="4">
        <v>1</v>
      </c>
      <c r="P17" s="4">
        <v>1</v>
      </c>
      <c r="Q17" s="4">
        <v>1</v>
      </c>
      <c r="R17" s="4">
        <v>1</v>
      </c>
      <c r="S17" s="4">
        <v>1444</v>
      </c>
      <c r="T17" s="4">
        <f t="shared" si="0"/>
        <v>66.451909802116887</v>
      </c>
      <c r="U17" s="14">
        <f t="shared" si="1"/>
        <v>5</v>
      </c>
      <c r="V17" s="14">
        <v>0</v>
      </c>
      <c r="W17" s="15">
        <f t="shared" si="2"/>
        <v>18</v>
      </c>
      <c r="X17" s="4">
        <v>1</v>
      </c>
      <c r="Y17" s="4">
        <v>0</v>
      </c>
      <c r="Z17" s="4">
        <v>0</v>
      </c>
      <c r="AA17" s="4">
        <v>1</v>
      </c>
      <c r="AB17" s="4">
        <v>1</v>
      </c>
      <c r="AC17" s="4">
        <v>1</v>
      </c>
      <c r="AD17" s="4">
        <v>0</v>
      </c>
      <c r="AE17" s="4">
        <v>0</v>
      </c>
      <c r="AF17" s="4">
        <v>1</v>
      </c>
      <c r="AG17" s="4">
        <v>0</v>
      </c>
      <c r="AH17" s="4">
        <v>1</v>
      </c>
      <c r="AI17" s="4">
        <v>1</v>
      </c>
      <c r="AJ17" s="4">
        <v>1</v>
      </c>
      <c r="AK17" s="4">
        <v>0</v>
      </c>
      <c r="AL17" s="4">
        <v>0</v>
      </c>
      <c r="AM17" s="4">
        <v>0</v>
      </c>
      <c r="AN17" s="4">
        <v>1</v>
      </c>
      <c r="AO17" s="4">
        <v>1</v>
      </c>
      <c r="AP17" s="4">
        <v>1</v>
      </c>
      <c r="AQ17" s="4">
        <v>1</v>
      </c>
      <c r="AR17" s="4">
        <v>1</v>
      </c>
      <c r="AS17" s="4">
        <v>1</v>
      </c>
      <c r="AT17" s="4">
        <v>0</v>
      </c>
      <c r="AU17" s="4">
        <v>0</v>
      </c>
      <c r="AV17" s="5">
        <f t="shared" si="3"/>
        <v>24</v>
      </c>
      <c r="AW17" s="8">
        <v>0</v>
      </c>
      <c r="AX17" s="8">
        <v>1</v>
      </c>
      <c r="AY17" s="8">
        <v>1</v>
      </c>
      <c r="AZ17" s="8">
        <v>1</v>
      </c>
      <c r="BA17" s="8">
        <v>0</v>
      </c>
      <c r="BB17" s="8">
        <v>1</v>
      </c>
      <c r="BC17" s="8">
        <v>1</v>
      </c>
      <c r="BD17" s="8">
        <v>1</v>
      </c>
      <c r="BE17" s="8">
        <v>1</v>
      </c>
      <c r="BF17" s="8">
        <v>1</v>
      </c>
      <c r="BG17" s="8">
        <v>1</v>
      </c>
      <c r="BH17" s="8">
        <v>1</v>
      </c>
      <c r="BI17" s="8">
        <v>1</v>
      </c>
      <c r="BJ17" s="8">
        <v>1</v>
      </c>
      <c r="BK17" s="8">
        <v>1</v>
      </c>
      <c r="BL17" s="8">
        <v>1</v>
      </c>
      <c r="BM17" s="8">
        <v>1</v>
      </c>
      <c r="BN17" s="11">
        <f t="shared" si="4"/>
        <v>23</v>
      </c>
      <c r="BO17" s="7">
        <f t="shared" si="5"/>
        <v>65</v>
      </c>
      <c r="BP17" s="35">
        <v>9</v>
      </c>
      <c r="BQ17" s="32"/>
      <c r="BR17" s="33"/>
    </row>
    <row r="18" spans="1:70">
      <c r="A18" s="12">
        <v>10</v>
      </c>
      <c r="B18" s="12">
        <v>1015</v>
      </c>
      <c r="C18" s="6" t="s">
        <v>173</v>
      </c>
      <c r="D18" s="4">
        <v>0</v>
      </c>
      <c r="E18" s="4">
        <v>1</v>
      </c>
      <c r="F18" s="4">
        <v>0</v>
      </c>
      <c r="G18" s="4">
        <v>0</v>
      </c>
      <c r="H18" s="4">
        <v>1</v>
      </c>
      <c r="I18" s="4">
        <v>1</v>
      </c>
      <c r="J18" s="4">
        <v>0</v>
      </c>
      <c r="K18" s="4">
        <v>0</v>
      </c>
      <c r="L18" s="4">
        <v>1</v>
      </c>
      <c r="M18" s="4">
        <v>1</v>
      </c>
      <c r="N18" s="4">
        <v>0</v>
      </c>
      <c r="O18" s="4">
        <v>1</v>
      </c>
      <c r="P18" s="4">
        <v>1</v>
      </c>
      <c r="Q18" s="4">
        <v>1</v>
      </c>
      <c r="R18" s="4">
        <v>0</v>
      </c>
      <c r="S18" s="4">
        <v>1215</v>
      </c>
      <c r="T18" s="4">
        <f t="shared" si="0"/>
        <v>55.913483663138521</v>
      </c>
      <c r="U18" s="14">
        <f t="shared" si="1"/>
        <v>4</v>
      </c>
      <c r="V18" s="14">
        <v>0</v>
      </c>
      <c r="W18" s="15">
        <f t="shared" si="2"/>
        <v>16</v>
      </c>
      <c r="X18" s="4">
        <v>1</v>
      </c>
      <c r="Y18" s="4">
        <v>1</v>
      </c>
      <c r="Z18" s="4">
        <v>0</v>
      </c>
      <c r="AA18" s="4">
        <v>1</v>
      </c>
      <c r="AB18" s="4">
        <v>1</v>
      </c>
      <c r="AC18" s="4">
        <v>1</v>
      </c>
      <c r="AD18" s="4">
        <v>0</v>
      </c>
      <c r="AE18" s="4">
        <v>0</v>
      </c>
      <c r="AF18" s="4">
        <v>0</v>
      </c>
      <c r="AG18" s="4">
        <v>0</v>
      </c>
      <c r="AH18" s="4">
        <v>1</v>
      </c>
      <c r="AI18" s="4">
        <v>1</v>
      </c>
      <c r="AJ18" s="4">
        <v>1</v>
      </c>
      <c r="AK18" s="4">
        <v>1</v>
      </c>
      <c r="AL18" s="4">
        <v>1</v>
      </c>
      <c r="AM18" s="4">
        <v>0</v>
      </c>
      <c r="AN18" s="4">
        <v>1</v>
      </c>
      <c r="AO18" s="4">
        <v>1</v>
      </c>
      <c r="AP18" s="4">
        <v>1</v>
      </c>
      <c r="AQ18" s="4">
        <v>1</v>
      </c>
      <c r="AR18" s="4">
        <v>1</v>
      </c>
      <c r="AS18" s="4">
        <v>1</v>
      </c>
      <c r="AT18" s="4">
        <v>1</v>
      </c>
      <c r="AU18" s="4">
        <v>1</v>
      </c>
      <c r="AV18" s="5">
        <f t="shared" si="3"/>
        <v>29</v>
      </c>
      <c r="AW18" s="8">
        <v>0</v>
      </c>
      <c r="AX18" s="8">
        <v>1</v>
      </c>
      <c r="AY18" s="8">
        <v>1</v>
      </c>
      <c r="AZ18" s="8">
        <v>1</v>
      </c>
      <c r="BA18" s="8">
        <v>1</v>
      </c>
      <c r="BB18" s="8">
        <v>1</v>
      </c>
      <c r="BC18" s="8">
        <v>1</v>
      </c>
      <c r="BD18" s="8">
        <v>0</v>
      </c>
      <c r="BE18" s="8">
        <v>0</v>
      </c>
      <c r="BF18" s="8">
        <v>0</v>
      </c>
      <c r="BG18" s="8">
        <v>1</v>
      </c>
      <c r="BH18" s="8">
        <v>1</v>
      </c>
      <c r="BI18" s="8">
        <v>0</v>
      </c>
      <c r="BJ18" s="8">
        <v>1</v>
      </c>
      <c r="BK18" s="8">
        <v>1</v>
      </c>
      <c r="BL18" s="8">
        <v>1</v>
      </c>
      <c r="BM18" s="8">
        <v>0</v>
      </c>
      <c r="BN18" s="11">
        <f t="shared" si="4"/>
        <v>18</v>
      </c>
      <c r="BO18" s="7">
        <f t="shared" si="5"/>
        <v>63</v>
      </c>
      <c r="BP18" s="35">
        <v>10</v>
      </c>
      <c r="BQ18" s="32"/>
      <c r="BR18" s="33"/>
    </row>
    <row r="19" spans="1:70">
      <c r="A19" s="12">
        <v>19</v>
      </c>
      <c r="B19" s="12">
        <v>1034</v>
      </c>
      <c r="C19" s="6" t="s">
        <v>172</v>
      </c>
      <c r="D19" s="4">
        <v>0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0</v>
      </c>
      <c r="L19" s="4">
        <v>1</v>
      </c>
      <c r="M19" s="4">
        <v>1</v>
      </c>
      <c r="N19" s="4">
        <v>0</v>
      </c>
      <c r="O19" s="4">
        <v>1</v>
      </c>
      <c r="P19" s="4">
        <v>0</v>
      </c>
      <c r="Q19" s="4">
        <v>1</v>
      </c>
      <c r="R19" s="4">
        <v>1</v>
      </c>
      <c r="S19" s="4">
        <v>971</v>
      </c>
      <c r="T19" s="4">
        <f t="shared" si="0"/>
        <v>44.684767602393002</v>
      </c>
      <c r="U19" s="14">
        <f t="shared" si="1"/>
        <v>4</v>
      </c>
      <c r="V19" s="14">
        <v>0</v>
      </c>
      <c r="W19" s="15">
        <f t="shared" si="2"/>
        <v>18</v>
      </c>
      <c r="X19" s="4">
        <v>1</v>
      </c>
      <c r="Y19" s="4">
        <v>1</v>
      </c>
      <c r="Z19" s="4">
        <v>0</v>
      </c>
      <c r="AA19" s="4">
        <v>1</v>
      </c>
      <c r="AB19" s="4">
        <v>1</v>
      </c>
      <c r="AC19" s="4">
        <v>1</v>
      </c>
      <c r="AD19" s="4">
        <v>0</v>
      </c>
      <c r="AE19" s="4">
        <v>0</v>
      </c>
      <c r="AF19" s="4">
        <v>1</v>
      </c>
      <c r="AG19" s="4">
        <v>0</v>
      </c>
      <c r="AH19" s="4">
        <v>1</v>
      </c>
      <c r="AI19" s="4">
        <v>1</v>
      </c>
      <c r="AJ19" s="4">
        <v>1</v>
      </c>
      <c r="AK19" s="4">
        <v>1</v>
      </c>
      <c r="AL19" s="4">
        <v>0</v>
      </c>
      <c r="AM19" s="4">
        <v>1</v>
      </c>
      <c r="AN19" s="4">
        <v>1</v>
      </c>
      <c r="AO19" s="4">
        <v>1</v>
      </c>
      <c r="AP19" s="4">
        <v>0</v>
      </c>
      <c r="AQ19" s="4">
        <v>1</v>
      </c>
      <c r="AR19" s="4">
        <v>0</v>
      </c>
      <c r="AS19" s="4">
        <v>1</v>
      </c>
      <c r="AT19" s="4">
        <v>0</v>
      </c>
      <c r="AU19" s="4">
        <v>0</v>
      </c>
      <c r="AV19" s="5">
        <f t="shared" si="3"/>
        <v>26</v>
      </c>
      <c r="AW19" s="8">
        <v>0</v>
      </c>
      <c r="AX19" s="8">
        <v>0</v>
      </c>
      <c r="AY19" s="8">
        <v>1</v>
      </c>
      <c r="AZ19" s="8">
        <v>0</v>
      </c>
      <c r="BA19" s="8">
        <v>1</v>
      </c>
      <c r="BB19" s="8">
        <v>1</v>
      </c>
      <c r="BC19" s="8">
        <v>1</v>
      </c>
      <c r="BD19" s="8">
        <v>1</v>
      </c>
      <c r="BE19" s="8">
        <v>1</v>
      </c>
      <c r="BF19" s="8">
        <v>0</v>
      </c>
      <c r="BG19" s="8">
        <v>0</v>
      </c>
      <c r="BH19" s="8">
        <v>1</v>
      </c>
      <c r="BI19" s="8">
        <v>1</v>
      </c>
      <c r="BJ19" s="8">
        <v>1</v>
      </c>
      <c r="BK19" s="8">
        <v>1</v>
      </c>
      <c r="BL19" s="8">
        <v>1</v>
      </c>
      <c r="BM19" s="8">
        <v>1</v>
      </c>
      <c r="BN19" s="11">
        <f t="shared" si="4"/>
        <v>16</v>
      </c>
      <c r="BO19" s="7">
        <f t="shared" si="5"/>
        <v>60</v>
      </c>
      <c r="BP19" s="35">
        <v>11</v>
      </c>
      <c r="BQ19" s="32"/>
      <c r="BR19" s="33"/>
    </row>
    <row r="20" spans="1:70">
      <c r="A20" s="12">
        <v>11</v>
      </c>
      <c r="B20" s="12">
        <v>1016</v>
      </c>
      <c r="C20" s="6" t="s">
        <v>171</v>
      </c>
      <c r="D20" s="4">
        <v>0</v>
      </c>
      <c r="E20" s="4">
        <v>1</v>
      </c>
      <c r="F20" s="4">
        <v>0</v>
      </c>
      <c r="G20" s="4">
        <v>0</v>
      </c>
      <c r="H20" s="4">
        <v>1</v>
      </c>
      <c r="I20" s="4">
        <v>0</v>
      </c>
      <c r="J20" s="4">
        <v>0</v>
      </c>
      <c r="K20" s="4">
        <v>0</v>
      </c>
      <c r="L20" s="4">
        <v>1</v>
      </c>
      <c r="M20" s="4">
        <v>1</v>
      </c>
      <c r="N20" s="4">
        <v>0</v>
      </c>
      <c r="O20" s="4">
        <v>1</v>
      </c>
      <c r="P20" s="4">
        <v>1</v>
      </c>
      <c r="Q20" s="4">
        <v>1</v>
      </c>
      <c r="R20" s="4">
        <v>1</v>
      </c>
      <c r="S20" s="4">
        <v>1504</v>
      </c>
      <c r="T20" s="4">
        <f t="shared" si="0"/>
        <v>69.213069489185457</v>
      </c>
      <c r="U20" s="14">
        <f t="shared" si="1"/>
        <v>5</v>
      </c>
      <c r="V20" s="14">
        <v>0</v>
      </c>
      <c r="W20" s="15">
        <f t="shared" si="2"/>
        <v>16</v>
      </c>
      <c r="X20" s="4">
        <v>0</v>
      </c>
      <c r="Y20" s="4">
        <v>0</v>
      </c>
      <c r="Z20" s="4">
        <v>0</v>
      </c>
      <c r="AA20" s="4">
        <v>1</v>
      </c>
      <c r="AB20" s="4">
        <v>1</v>
      </c>
      <c r="AC20" s="4">
        <v>1</v>
      </c>
      <c r="AD20" s="4">
        <v>0</v>
      </c>
      <c r="AE20" s="4">
        <v>0</v>
      </c>
      <c r="AF20" s="4">
        <v>1</v>
      </c>
      <c r="AG20" s="4">
        <v>0</v>
      </c>
      <c r="AH20" s="4">
        <v>1</v>
      </c>
      <c r="AI20" s="4">
        <v>1</v>
      </c>
      <c r="AJ20" s="4">
        <v>1</v>
      </c>
      <c r="AK20" s="4">
        <v>1</v>
      </c>
      <c r="AL20" s="4">
        <v>0</v>
      </c>
      <c r="AM20" s="4">
        <v>0</v>
      </c>
      <c r="AN20" s="4">
        <v>1</v>
      </c>
      <c r="AO20" s="4">
        <v>1</v>
      </c>
      <c r="AP20" s="4">
        <v>1</v>
      </c>
      <c r="AQ20" s="4">
        <v>1</v>
      </c>
      <c r="AR20" s="4">
        <v>0</v>
      </c>
      <c r="AS20" s="4">
        <v>0</v>
      </c>
      <c r="AT20" s="4">
        <v>1</v>
      </c>
      <c r="AU20" s="4">
        <v>1</v>
      </c>
      <c r="AV20" s="5">
        <f t="shared" si="3"/>
        <v>23</v>
      </c>
      <c r="AW20" s="8">
        <v>1</v>
      </c>
      <c r="AX20" s="8">
        <v>1</v>
      </c>
      <c r="AY20" s="8">
        <v>1</v>
      </c>
      <c r="AZ20" s="8">
        <v>0</v>
      </c>
      <c r="BA20" s="8">
        <v>1</v>
      </c>
      <c r="BB20" s="8">
        <v>0</v>
      </c>
      <c r="BC20" s="8">
        <v>1</v>
      </c>
      <c r="BD20" s="8">
        <v>1</v>
      </c>
      <c r="BE20" s="8">
        <v>1</v>
      </c>
      <c r="BF20" s="8">
        <v>1</v>
      </c>
      <c r="BG20" s="8">
        <v>0</v>
      </c>
      <c r="BH20" s="8">
        <v>1</v>
      </c>
      <c r="BI20" s="8">
        <v>0</v>
      </c>
      <c r="BJ20" s="8">
        <v>1</v>
      </c>
      <c r="BK20" s="8">
        <v>1</v>
      </c>
      <c r="BL20" s="8">
        <v>1</v>
      </c>
      <c r="BM20" s="8">
        <v>1</v>
      </c>
      <c r="BN20" s="11">
        <f t="shared" si="4"/>
        <v>19</v>
      </c>
      <c r="BO20" s="7">
        <f t="shared" si="5"/>
        <v>58</v>
      </c>
      <c r="BP20" s="35">
        <v>12</v>
      </c>
      <c r="BQ20" s="32"/>
      <c r="BR20" s="33"/>
    </row>
    <row r="21" spans="1:70">
      <c r="A21" s="12">
        <v>8</v>
      </c>
      <c r="B21" s="12">
        <v>1013</v>
      </c>
      <c r="C21" s="6" t="s">
        <v>170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4">
        <v>0</v>
      </c>
      <c r="J21" s="4">
        <v>0</v>
      </c>
      <c r="K21" s="4">
        <v>0</v>
      </c>
      <c r="L21" s="4">
        <v>1</v>
      </c>
      <c r="M21" s="4">
        <v>1</v>
      </c>
      <c r="N21" s="4">
        <v>1</v>
      </c>
      <c r="O21" s="4">
        <v>0</v>
      </c>
      <c r="P21" s="4">
        <v>1</v>
      </c>
      <c r="Q21" s="4">
        <v>0</v>
      </c>
      <c r="R21" s="4">
        <v>0</v>
      </c>
      <c r="S21" s="4">
        <v>1105</v>
      </c>
      <c r="T21" s="4">
        <f t="shared" si="0"/>
        <v>50.851357570179474</v>
      </c>
      <c r="U21" s="14">
        <f t="shared" si="1"/>
        <v>4</v>
      </c>
      <c r="V21" s="14">
        <v>0</v>
      </c>
      <c r="W21" s="15">
        <f t="shared" si="2"/>
        <v>11</v>
      </c>
      <c r="X21" s="4">
        <v>1</v>
      </c>
      <c r="Y21" s="4">
        <v>0</v>
      </c>
      <c r="Z21" s="4">
        <v>0</v>
      </c>
      <c r="AA21" s="4">
        <v>1</v>
      </c>
      <c r="AB21" s="4">
        <v>1</v>
      </c>
      <c r="AC21" s="4">
        <v>1</v>
      </c>
      <c r="AD21" s="4">
        <v>0</v>
      </c>
      <c r="AE21" s="4">
        <v>0</v>
      </c>
      <c r="AF21" s="4">
        <v>0</v>
      </c>
      <c r="AG21" s="4">
        <v>0</v>
      </c>
      <c r="AH21" s="4">
        <v>1</v>
      </c>
      <c r="AI21" s="4">
        <v>1</v>
      </c>
      <c r="AJ21" s="4">
        <v>0</v>
      </c>
      <c r="AK21" s="4">
        <v>0</v>
      </c>
      <c r="AL21" s="4">
        <v>1</v>
      </c>
      <c r="AM21" s="4">
        <v>0</v>
      </c>
      <c r="AN21" s="4">
        <v>1</v>
      </c>
      <c r="AO21" s="4">
        <v>1</v>
      </c>
      <c r="AP21" s="4">
        <v>1</v>
      </c>
      <c r="AQ21" s="4">
        <v>1</v>
      </c>
      <c r="AR21" s="4">
        <v>0</v>
      </c>
      <c r="AS21" s="4">
        <v>0</v>
      </c>
      <c r="AT21" s="4">
        <v>0</v>
      </c>
      <c r="AU21" s="4">
        <v>1</v>
      </c>
      <c r="AV21" s="5">
        <f t="shared" si="3"/>
        <v>17</v>
      </c>
      <c r="AW21" s="8">
        <v>0</v>
      </c>
      <c r="AX21" s="8">
        <v>1</v>
      </c>
      <c r="AY21" s="8">
        <v>1</v>
      </c>
      <c r="AZ21" s="8">
        <v>1</v>
      </c>
      <c r="BA21" s="8">
        <v>1</v>
      </c>
      <c r="BB21" s="8">
        <v>1</v>
      </c>
      <c r="BC21" s="8">
        <v>0</v>
      </c>
      <c r="BD21" s="8">
        <v>1</v>
      </c>
      <c r="BE21" s="8">
        <v>1</v>
      </c>
      <c r="BF21" s="8">
        <v>0</v>
      </c>
      <c r="BG21" s="8">
        <v>0</v>
      </c>
      <c r="BH21" s="8">
        <v>1</v>
      </c>
      <c r="BI21" s="8">
        <v>1</v>
      </c>
      <c r="BJ21" s="8">
        <v>1</v>
      </c>
      <c r="BK21" s="8">
        <v>1</v>
      </c>
      <c r="BL21" s="8">
        <v>1</v>
      </c>
      <c r="BM21" s="8">
        <v>1</v>
      </c>
      <c r="BN21" s="11">
        <f t="shared" si="4"/>
        <v>21</v>
      </c>
      <c r="BO21" s="7">
        <f t="shared" si="5"/>
        <v>49</v>
      </c>
      <c r="BP21" s="35">
        <v>13</v>
      </c>
      <c r="BQ21" s="32"/>
      <c r="BR21" s="33"/>
    </row>
    <row r="22" spans="1:70">
      <c r="A22" s="12">
        <v>23</v>
      </c>
      <c r="B22" s="12">
        <v>1038</v>
      </c>
      <c r="C22" s="6" t="s">
        <v>169</v>
      </c>
      <c r="D22" s="4">
        <v>0</v>
      </c>
      <c r="E22" s="4">
        <v>0</v>
      </c>
      <c r="F22" s="4">
        <v>0</v>
      </c>
      <c r="G22" s="4">
        <v>0</v>
      </c>
      <c r="H22" s="4">
        <v>1</v>
      </c>
      <c r="I22" s="4">
        <v>0</v>
      </c>
      <c r="J22" s="4">
        <v>0</v>
      </c>
      <c r="K22" s="4">
        <v>0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4">
        <v>1</v>
      </c>
      <c r="R22" s="4">
        <v>0</v>
      </c>
      <c r="S22" s="4">
        <v>896</v>
      </c>
      <c r="T22" s="4">
        <f t="shared" si="0"/>
        <v>41.233317993557293</v>
      </c>
      <c r="U22" s="14">
        <f t="shared" si="1"/>
        <v>4</v>
      </c>
      <c r="V22" s="14">
        <v>0</v>
      </c>
      <c r="W22" s="15">
        <f t="shared" si="2"/>
        <v>7</v>
      </c>
      <c r="X22" s="4">
        <v>1</v>
      </c>
      <c r="Y22" s="4">
        <v>0</v>
      </c>
      <c r="Z22" s="4">
        <v>0</v>
      </c>
      <c r="AA22" s="4">
        <v>1</v>
      </c>
      <c r="AB22" s="4">
        <v>1</v>
      </c>
      <c r="AC22" s="4">
        <v>1</v>
      </c>
      <c r="AD22" s="4">
        <v>0</v>
      </c>
      <c r="AE22" s="4">
        <v>0</v>
      </c>
      <c r="AF22" s="4">
        <v>1</v>
      </c>
      <c r="AG22" s="4">
        <v>0</v>
      </c>
      <c r="AH22" s="4">
        <v>1</v>
      </c>
      <c r="AI22" s="4">
        <v>1</v>
      </c>
      <c r="AJ22" s="4">
        <v>1</v>
      </c>
      <c r="AK22" s="4">
        <v>1</v>
      </c>
      <c r="AL22" s="4">
        <v>0</v>
      </c>
      <c r="AM22" s="4">
        <v>0</v>
      </c>
      <c r="AN22" s="4">
        <v>1</v>
      </c>
      <c r="AO22" s="4">
        <v>1</v>
      </c>
      <c r="AP22" s="4">
        <v>1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5">
        <f t="shared" si="3"/>
        <v>22</v>
      </c>
      <c r="AW22" s="8">
        <v>0</v>
      </c>
      <c r="AX22" s="8">
        <v>1</v>
      </c>
      <c r="AY22" s="8">
        <v>0</v>
      </c>
      <c r="AZ22" s="8">
        <v>1</v>
      </c>
      <c r="BA22" s="8">
        <v>1</v>
      </c>
      <c r="BB22" s="8">
        <v>1</v>
      </c>
      <c r="BC22" s="8">
        <v>1</v>
      </c>
      <c r="BD22" s="8">
        <v>1</v>
      </c>
      <c r="BE22" s="8">
        <v>1</v>
      </c>
      <c r="BF22" s="8">
        <v>1</v>
      </c>
      <c r="BG22" s="8">
        <v>0</v>
      </c>
      <c r="BH22" s="8">
        <v>1</v>
      </c>
      <c r="BI22" s="8">
        <v>1</v>
      </c>
      <c r="BJ22" s="8">
        <v>1</v>
      </c>
      <c r="BK22" s="8">
        <v>1</v>
      </c>
      <c r="BL22" s="8">
        <v>1</v>
      </c>
      <c r="BM22" s="8">
        <v>1</v>
      </c>
      <c r="BN22" s="11">
        <f t="shared" si="4"/>
        <v>20</v>
      </c>
      <c r="BO22" s="7">
        <f t="shared" si="5"/>
        <v>49</v>
      </c>
      <c r="BP22" s="35">
        <v>13</v>
      </c>
      <c r="BQ22" s="34"/>
      <c r="BR22" s="33"/>
    </row>
    <row r="23" spans="1:70">
      <c r="A23" s="12">
        <v>7</v>
      </c>
      <c r="B23" s="12">
        <v>1012</v>
      </c>
      <c r="C23" s="6" t="s">
        <v>168</v>
      </c>
      <c r="D23" s="4">
        <v>0</v>
      </c>
      <c r="E23" s="4">
        <v>1</v>
      </c>
      <c r="F23" s="4">
        <v>0</v>
      </c>
      <c r="G23" s="4">
        <v>0</v>
      </c>
      <c r="H23" s="4">
        <v>1</v>
      </c>
      <c r="I23" s="4">
        <v>0</v>
      </c>
      <c r="J23" s="4">
        <v>0</v>
      </c>
      <c r="K23" s="4">
        <v>0</v>
      </c>
      <c r="L23" s="4">
        <v>1</v>
      </c>
      <c r="M23" s="4">
        <v>1</v>
      </c>
      <c r="N23" s="4">
        <v>0</v>
      </c>
      <c r="O23" s="4">
        <v>0</v>
      </c>
      <c r="P23" s="4">
        <v>1</v>
      </c>
      <c r="Q23" s="4">
        <v>1</v>
      </c>
      <c r="R23" s="4">
        <v>1</v>
      </c>
      <c r="S23" s="4">
        <v>568</v>
      </c>
      <c r="T23" s="4">
        <f t="shared" si="0"/>
        <v>26.138978370915783</v>
      </c>
      <c r="U23" s="14">
        <f t="shared" si="1"/>
        <v>3</v>
      </c>
      <c r="V23" s="14">
        <v>0</v>
      </c>
      <c r="W23" s="15">
        <f t="shared" si="2"/>
        <v>12</v>
      </c>
      <c r="X23" s="4">
        <v>1</v>
      </c>
      <c r="Y23" s="4">
        <v>0</v>
      </c>
      <c r="Z23" s="4">
        <v>0</v>
      </c>
      <c r="AA23" s="4">
        <v>1</v>
      </c>
      <c r="AB23" s="4">
        <v>1</v>
      </c>
      <c r="AC23" s="4">
        <v>1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1</v>
      </c>
      <c r="AM23" s="4">
        <v>0</v>
      </c>
      <c r="AN23" s="4">
        <v>1</v>
      </c>
      <c r="AO23" s="4">
        <v>1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5">
        <f t="shared" si="3"/>
        <v>10</v>
      </c>
      <c r="AW23" s="8">
        <v>1</v>
      </c>
      <c r="AX23" s="8">
        <v>1</v>
      </c>
      <c r="AY23" s="8">
        <v>1</v>
      </c>
      <c r="AZ23" s="8">
        <v>1</v>
      </c>
      <c r="BA23" s="8">
        <v>0</v>
      </c>
      <c r="BB23" s="8">
        <v>0</v>
      </c>
      <c r="BC23" s="8">
        <v>1</v>
      </c>
      <c r="BD23" s="8">
        <v>1</v>
      </c>
      <c r="BE23" s="8">
        <v>1</v>
      </c>
      <c r="BF23" s="8">
        <v>1</v>
      </c>
      <c r="BG23" s="8">
        <v>0</v>
      </c>
      <c r="BH23" s="8">
        <v>1</v>
      </c>
      <c r="BI23" s="8">
        <v>0</v>
      </c>
      <c r="BJ23" s="8">
        <v>1</v>
      </c>
      <c r="BK23" s="8">
        <v>1</v>
      </c>
      <c r="BL23" s="8">
        <v>1</v>
      </c>
      <c r="BM23" s="8">
        <v>1</v>
      </c>
      <c r="BN23" s="11">
        <f t="shared" si="4"/>
        <v>20</v>
      </c>
      <c r="BO23" s="7">
        <f t="shared" si="5"/>
        <v>42</v>
      </c>
      <c r="BP23" s="35">
        <v>14</v>
      </c>
      <c r="BQ23" s="32"/>
      <c r="BR23" s="33"/>
    </row>
    <row r="24" spans="1:70">
      <c r="A24" s="12">
        <v>12</v>
      </c>
      <c r="B24" s="12">
        <v>1017</v>
      </c>
      <c r="C24" s="6" t="s">
        <v>167</v>
      </c>
      <c r="D24" s="4">
        <v>0</v>
      </c>
      <c r="E24" s="4">
        <v>1</v>
      </c>
      <c r="F24" s="4">
        <v>0</v>
      </c>
      <c r="G24" s="4">
        <v>0</v>
      </c>
      <c r="H24" s="4">
        <v>1</v>
      </c>
      <c r="I24" s="4">
        <v>1</v>
      </c>
      <c r="J24" s="4">
        <v>0</v>
      </c>
      <c r="K24" s="4">
        <v>0</v>
      </c>
      <c r="L24" s="4">
        <v>1</v>
      </c>
      <c r="M24" s="4">
        <v>1</v>
      </c>
      <c r="N24" s="4">
        <v>0</v>
      </c>
      <c r="O24" s="4">
        <v>0</v>
      </c>
      <c r="P24" s="4">
        <v>0</v>
      </c>
      <c r="Q24" s="4">
        <v>1</v>
      </c>
      <c r="R24" s="4">
        <v>0</v>
      </c>
      <c r="S24" s="4">
        <v>1000</v>
      </c>
      <c r="T24" s="4">
        <f t="shared" si="0"/>
        <v>46.019328117809479</v>
      </c>
      <c r="U24" s="14">
        <f t="shared" si="1"/>
        <v>4</v>
      </c>
      <c r="V24" s="14">
        <v>0</v>
      </c>
      <c r="W24" s="15">
        <f t="shared" si="2"/>
        <v>11</v>
      </c>
      <c r="X24" s="4">
        <v>1</v>
      </c>
      <c r="Y24" s="4">
        <v>0</v>
      </c>
      <c r="Z24" s="4">
        <v>0</v>
      </c>
      <c r="AA24" s="4">
        <v>0</v>
      </c>
      <c r="AB24" s="4">
        <v>1</v>
      </c>
      <c r="AC24" s="4">
        <v>1</v>
      </c>
      <c r="AD24" s="4">
        <v>0</v>
      </c>
      <c r="AE24" s="4">
        <v>0</v>
      </c>
      <c r="AF24" s="4">
        <v>0</v>
      </c>
      <c r="AG24" s="4">
        <v>0</v>
      </c>
      <c r="AH24" s="4">
        <v>1</v>
      </c>
      <c r="AI24" s="4">
        <v>1</v>
      </c>
      <c r="AJ24" s="4">
        <v>1</v>
      </c>
      <c r="AK24" s="4">
        <v>0</v>
      </c>
      <c r="AL24" s="4">
        <v>0</v>
      </c>
      <c r="AM24" s="4">
        <v>0</v>
      </c>
      <c r="AN24" s="4">
        <v>1</v>
      </c>
      <c r="AO24" s="4">
        <v>1</v>
      </c>
      <c r="AP24" s="4">
        <v>1</v>
      </c>
      <c r="AQ24" s="4">
        <v>1</v>
      </c>
      <c r="AR24" s="4">
        <v>0</v>
      </c>
      <c r="AS24" s="4">
        <v>1</v>
      </c>
      <c r="AT24" s="4">
        <v>1</v>
      </c>
      <c r="AU24" s="4">
        <v>1</v>
      </c>
      <c r="AV24" s="5">
        <f t="shared" si="3"/>
        <v>21</v>
      </c>
      <c r="AW24" s="8">
        <v>1</v>
      </c>
      <c r="AX24" s="8">
        <v>0</v>
      </c>
      <c r="AY24" s="8">
        <v>0</v>
      </c>
      <c r="AZ24" s="8">
        <v>1</v>
      </c>
      <c r="BA24" s="8">
        <v>1</v>
      </c>
      <c r="BB24" s="8">
        <v>0</v>
      </c>
      <c r="BC24" s="8">
        <v>0</v>
      </c>
      <c r="BD24" s="8">
        <v>1</v>
      </c>
      <c r="BE24" s="8">
        <v>0</v>
      </c>
      <c r="BF24" s="8">
        <v>0</v>
      </c>
      <c r="BG24" s="8">
        <v>0</v>
      </c>
      <c r="BH24" s="8">
        <v>1</v>
      </c>
      <c r="BI24" s="8">
        <v>0</v>
      </c>
      <c r="BJ24" s="8">
        <v>1</v>
      </c>
      <c r="BK24" s="8">
        <v>1</v>
      </c>
      <c r="BL24" s="8">
        <v>1</v>
      </c>
      <c r="BM24" s="8">
        <v>0</v>
      </c>
      <c r="BN24" s="11">
        <f t="shared" si="4"/>
        <v>9</v>
      </c>
      <c r="BO24" s="7">
        <f t="shared" si="5"/>
        <v>41</v>
      </c>
      <c r="BP24" s="35">
        <v>15</v>
      </c>
      <c r="BQ24" s="32"/>
      <c r="BR24" s="33"/>
    </row>
    <row r="25" spans="1:70">
      <c r="A25" s="12">
        <v>13</v>
      </c>
      <c r="B25" s="12">
        <v>1024</v>
      </c>
      <c r="C25" s="50" t="s">
        <v>166</v>
      </c>
      <c r="D25" s="4">
        <v>0</v>
      </c>
      <c r="E25" s="4">
        <v>1</v>
      </c>
      <c r="F25" s="4">
        <v>0</v>
      </c>
      <c r="G25" s="4">
        <v>0</v>
      </c>
      <c r="H25" s="4">
        <v>1</v>
      </c>
      <c r="I25" s="4">
        <v>0</v>
      </c>
      <c r="J25" s="4">
        <v>0</v>
      </c>
      <c r="K25" s="4">
        <v>0</v>
      </c>
      <c r="L25" s="4">
        <v>1</v>
      </c>
      <c r="M25" s="4">
        <v>1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966</v>
      </c>
      <c r="T25" s="4">
        <f t="shared" si="0"/>
        <v>44.454670961803956</v>
      </c>
      <c r="U25" s="14">
        <f t="shared" si="1"/>
        <v>4</v>
      </c>
      <c r="V25" s="14">
        <v>0</v>
      </c>
      <c r="W25" s="15">
        <f t="shared" si="2"/>
        <v>8</v>
      </c>
      <c r="X25" s="4">
        <v>1</v>
      </c>
      <c r="Y25" s="4">
        <v>0</v>
      </c>
      <c r="Z25" s="4">
        <v>0</v>
      </c>
      <c r="AA25" s="4">
        <v>1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1</v>
      </c>
      <c r="AO25" s="4">
        <v>1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5">
        <f t="shared" si="3"/>
        <v>6</v>
      </c>
      <c r="AW25" s="8">
        <v>0</v>
      </c>
      <c r="AX25" s="8">
        <v>0</v>
      </c>
      <c r="AY25" s="8">
        <v>1</v>
      </c>
      <c r="AZ25" s="8">
        <v>0</v>
      </c>
      <c r="BA25" s="8">
        <v>1</v>
      </c>
      <c r="BB25" s="8">
        <v>1</v>
      </c>
      <c r="BC25" s="8">
        <v>1</v>
      </c>
      <c r="BD25" s="8">
        <v>0</v>
      </c>
      <c r="BE25" s="8">
        <v>0</v>
      </c>
      <c r="BF25" s="8">
        <v>0</v>
      </c>
      <c r="BG25" s="8">
        <v>1</v>
      </c>
      <c r="BH25" s="8">
        <v>1</v>
      </c>
      <c r="BI25" s="8">
        <v>0</v>
      </c>
      <c r="BJ25" s="8">
        <v>1</v>
      </c>
      <c r="BK25" s="8">
        <v>1</v>
      </c>
      <c r="BL25" s="8">
        <v>1</v>
      </c>
      <c r="BM25" s="8">
        <v>0</v>
      </c>
      <c r="BN25" s="11">
        <f t="shared" si="4"/>
        <v>12</v>
      </c>
      <c r="BO25" s="7">
        <f t="shared" si="5"/>
        <v>26</v>
      </c>
      <c r="BP25" s="35">
        <v>16</v>
      </c>
      <c r="BQ25" s="32"/>
      <c r="BR25" s="33"/>
    </row>
    <row r="27" spans="1:70">
      <c r="BN27" s="9" t="s">
        <v>158</v>
      </c>
    </row>
    <row r="34" spans="69:71">
      <c r="BQ34" s="37" t="s">
        <v>116</v>
      </c>
      <c r="BR34" s="38" t="s">
        <v>117</v>
      </c>
      <c r="BS34" s="39" t="s">
        <v>118</v>
      </c>
    </row>
    <row r="35" spans="69:71" ht="25.5">
      <c r="BQ35" s="33" t="s">
        <v>30</v>
      </c>
      <c r="BR35" s="8" t="s">
        <v>28</v>
      </c>
      <c r="BS35" s="36">
        <v>1</v>
      </c>
    </row>
    <row r="36" spans="69:71">
      <c r="BQ36" s="33" t="s">
        <v>33</v>
      </c>
      <c r="BR36" s="8" t="s">
        <v>32</v>
      </c>
      <c r="BS36" s="36">
        <v>2</v>
      </c>
    </row>
    <row r="37" spans="69:71">
      <c r="BQ37" s="33" t="s">
        <v>113</v>
      </c>
      <c r="BR37" s="8" t="s">
        <v>34</v>
      </c>
      <c r="BS37" s="36">
        <v>2</v>
      </c>
    </row>
    <row r="38" spans="69:71">
      <c r="BQ38" s="33" t="s">
        <v>85</v>
      </c>
      <c r="BR38" s="8" t="s">
        <v>84</v>
      </c>
      <c r="BS38" s="36">
        <v>3</v>
      </c>
    </row>
    <row r="39" spans="69:71">
      <c r="BQ39" s="33" t="s">
        <v>85</v>
      </c>
      <c r="BR39" s="8" t="s">
        <v>86</v>
      </c>
      <c r="BS39" s="36">
        <v>3</v>
      </c>
    </row>
    <row r="40" spans="69:71">
      <c r="BQ40" s="33" t="s">
        <v>66</v>
      </c>
      <c r="BR40" s="8" t="s">
        <v>87</v>
      </c>
      <c r="BS40" s="36">
        <v>4</v>
      </c>
    </row>
    <row r="41" spans="69:71" ht="25.5">
      <c r="BQ41" s="33" t="s">
        <v>60</v>
      </c>
      <c r="BR41" s="8" t="s">
        <v>88</v>
      </c>
      <c r="BS41" s="36">
        <v>5</v>
      </c>
    </row>
    <row r="42" spans="69:71" ht="25.5">
      <c r="BQ42" s="33" t="s">
        <v>60</v>
      </c>
      <c r="BR42" s="8" t="s">
        <v>89</v>
      </c>
      <c r="BS42" s="36">
        <v>6</v>
      </c>
    </row>
    <row r="43" spans="69:71">
      <c r="BQ43" s="33" t="s">
        <v>56</v>
      </c>
      <c r="BR43" s="8" t="s">
        <v>41</v>
      </c>
      <c r="BS43" s="36">
        <v>7</v>
      </c>
    </row>
    <row r="44" spans="69:71" ht="51">
      <c r="BQ44" s="33" t="s">
        <v>53</v>
      </c>
      <c r="BR44" s="8" t="s">
        <v>90</v>
      </c>
      <c r="BS44" s="36">
        <v>8</v>
      </c>
    </row>
    <row r="45" spans="69:71">
      <c r="BQ45" s="33" t="s">
        <v>40</v>
      </c>
      <c r="BR45" s="8" t="s">
        <v>91</v>
      </c>
      <c r="BS45" s="36">
        <v>9</v>
      </c>
    </row>
    <row r="46" spans="69:71">
      <c r="BQ46" s="33" t="s">
        <v>82</v>
      </c>
      <c r="BR46" s="8" t="s">
        <v>92</v>
      </c>
      <c r="BS46" s="36">
        <v>10</v>
      </c>
    </row>
    <row r="47" spans="69:71" ht="25.5">
      <c r="BQ47" s="33" t="s">
        <v>44</v>
      </c>
      <c r="BR47" s="8" t="s">
        <v>93</v>
      </c>
      <c r="BS47" s="36">
        <v>11</v>
      </c>
    </row>
    <row r="48" spans="69:71" ht="51">
      <c r="BQ48" s="33" t="s">
        <v>114</v>
      </c>
      <c r="BR48" s="8" t="s">
        <v>94</v>
      </c>
      <c r="BS48" s="36">
        <v>12</v>
      </c>
    </row>
    <row r="49" spans="69:71" ht="25.5">
      <c r="BQ49" s="33" t="s">
        <v>64</v>
      </c>
      <c r="BR49" s="8" t="s">
        <v>95</v>
      </c>
      <c r="BS49" s="36">
        <v>13</v>
      </c>
    </row>
    <row r="50" spans="69:71" ht="25.5">
      <c r="BQ50" s="33" t="s">
        <v>30</v>
      </c>
      <c r="BR50" s="8" t="s">
        <v>96</v>
      </c>
      <c r="BS50" s="36">
        <v>14</v>
      </c>
    </row>
    <row r="51" spans="69:71" ht="51">
      <c r="BQ51" s="33" t="s">
        <v>114</v>
      </c>
      <c r="BR51" s="8" t="s">
        <v>97</v>
      </c>
      <c r="BS51" s="36">
        <v>15</v>
      </c>
    </row>
    <row r="52" spans="69:71" ht="25.5">
      <c r="BQ52" s="33" t="s">
        <v>68</v>
      </c>
      <c r="BR52" s="8" t="s">
        <v>98</v>
      </c>
      <c r="BS52" s="36">
        <v>16</v>
      </c>
    </row>
    <row r="53" spans="69:71">
      <c r="BQ53" s="33" t="s">
        <v>82</v>
      </c>
      <c r="BR53" s="8" t="s">
        <v>99</v>
      </c>
      <c r="BS53" s="36">
        <v>17</v>
      </c>
    </row>
    <row r="54" spans="69:71" ht="51">
      <c r="BQ54" s="33" t="s">
        <v>53</v>
      </c>
      <c r="BR54" s="8" t="s">
        <v>100</v>
      </c>
      <c r="BS54" s="36">
        <v>18</v>
      </c>
    </row>
    <row r="55" spans="69:71">
      <c r="BQ55" s="33" t="s">
        <v>33</v>
      </c>
      <c r="BR55" s="8" t="s">
        <v>101</v>
      </c>
      <c r="BS55" s="36">
        <v>19</v>
      </c>
    </row>
    <row r="56" spans="69:71" ht="51">
      <c r="BQ56" s="33" t="s">
        <v>114</v>
      </c>
      <c r="BR56" s="8" t="s">
        <v>102</v>
      </c>
      <c r="BS56" s="36">
        <v>20</v>
      </c>
    </row>
    <row r="57" spans="69:71" ht="25.5">
      <c r="BQ57" s="33" t="s">
        <v>68</v>
      </c>
      <c r="BR57" s="8" t="s">
        <v>103</v>
      </c>
      <c r="BS57" s="36">
        <v>21</v>
      </c>
    </row>
    <row r="58" spans="69:71" ht="25.5">
      <c r="BQ58" s="33" t="s">
        <v>64</v>
      </c>
      <c r="BR58" s="8" t="s">
        <v>104</v>
      </c>
      <c r="BS58" s="36">
        <v>22</v>
      </c>
    </row>
    <row r="59" spans="69:71">
      <c r="BQ59" s="33" t="s">
        <v>66</v>
      </c>
      <c r="BR59" s="8" t="s">
        <v>105</v>
      </c>
      <c r="BS59" s="36">
        <v>23</v>
      </c>
    </row>
    <row r="60" spans="69:71" ht="25.5">
      <c r="BQ60" s="33" t="s">
        <v>115</v>
      </c>
      <c r="BR60" s="8" t="s">
        <v>106</v>
      </c>
      <c r="BS60" s="36">
        <v>24</v>
      </c>
    </row>
    <row r="61" spans="69:71" ht="25.5">
      <c r="BQ61" s="33" t="s">
        <v>115</v>
      </c>
      <c r="BR61" s="8" t="s">
        <v>107</v>
      </c>
      <c r="BS61" s="36">
        <v>25</v>
      </c>
    </row>
    <row r="62" spans="69:71" ht="25.5">
      <c r="BQ62" s="33" t="s">
        <v>36</v>
      </c>
      <c r="BR62" s="8" t="s">
        <v>109</v>
      </c>
      <c r="BS62" s="36">
        <v>26</v>
      </c>
    </row>
    <row r="63" spans="69:71" ht="25.5">
      <c r="BQ63" s="33" t="s">
        <v>73</v>
      </c>
      <c r="BR63" s="8" t="s">
        <v>108</v>
      </c>
      <c r="BS63" s="36">
        <v>27</v>
      </c>
    </row>
    <row r="64" spans="69:71">
      <c r="BQ64" s="33" t="s">
        <v>58</v>
      </c>
      <c r="BR64" s="8" t="s">
        <v>110</v>
      </c>
      <c r="BS64" s="36">
        <v>28</v>
      </c>
    </row>
    <row r="65" spans="69:71" ht="25.5">
      <c r="BQ65" s="33" t="s">
        <v>36</v>
      </c>
      <c r="BR65" s="8" t="s">
        <v>111</v>
      </c>
      <c r="BS65" s="36">
        <v>29</v>
      </c>
    </row>
    <row r="66" spans="69:71">
      <c r="BQ66" s="33" t="s">
        <v>58</v>
      </c>
      <c r="BR66" s="8" t="s">
        <v>112</v>
      </c>
      <c r="BS66" s="36">
        <v>30</v>
      </c>
    </row>
  </sheetData>
  <sortState ref="A3:BR25">
    <sortCondition descending="1" ref="BO3:BO25"/>
  </sortState>
  <mergeCells count="11">
    <mergeCell ref="W1:W2"/>
    <mergeCell ref="A1:A2"/>
    <mergeCell ref="B1:B2"/>
    <mergeCell ref="C1:C2"/>
    <mergeCell ref="D1:R1"/>
    <mergeCell ref="S1:U1"/>
    <mergeCell ref="AV1:AV2"/>
    <mergeCell ref="BO1:BO2"/>
    <mergeCell ref="BP1:BP2"/>
    <mergeCell ref="BQ1:BQ2"/>
    <mergeCell ref="BR1:BR2"/>
  </mergeCells>
  <pageMargins left="0.75" right="0.75" top="1" bottom="1" header="0.5" footer="0.5"/>
  <pageSetup paperSize="9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I11" sqref="I11"/>
    </sheetView>
  </sheetViews>
  <sheetFormatPr defaultRowHeight="12.75"/>
  <cols>
    <col min="1" max="1" width="20.85546875" customWidth="1"/>
    <col min="2" max="2" width="21.140625" customWidth="1"/>
    <col min="5" max="5" width="23.28515625" customWidth="1"/>
    <col min="6" max="6" width="31.140625" customWidth="1"/>
    <col min="8" max="8" width="20.42578125" customWidth="1"/>
    <col min="9" max="9" width="33" customWidth="1"/>
  </cols>
  <sheetData>
    <row r="1" spans="1:9">
      <c r="A1" t="s">
        <v>15</v>
      </c>
      <c r="B1" t="s">
        <v>16</v>
      </c>
      <c r="C1" t="s">
        <v>17</v>
      </c>
      <c r="D1" t="s">
        <v>18</v>
      </c>
    </row>
    <row r="2" spans="1:9">
      <c r="A2">
        <v>2723</v>
      </c>
      <c r="B2">
        <v>500</v>
      </c>
      <c r="C2">
        <f>B2/2723*100</f>
        <v>18.36210062431142</v>
      </c>
      <c r="D2">
        <f>IF(C2&lt;33,5,(IF(C2&lt;66,10,15)))</f>
        <v>5</v>
      </c>
    </row>
    <row r="9" spans="1:9" ht="13.5" thickBot="1"/>
    <row r="10" spans="1:9" ht="30" customHeight="1" thickBot="1">
      <c r="A10" s="17" t="s">
        <v>35</v>
      </c>
      <c r="B10" s="18" t="s">
        <v>36</v>
      </c>
      <c r="E10" s="16" t="s">
        <v>51</v>
      </c>
      <c r="F10" s="26" t="s">
        <v>36</v>
      </c>
      <c r="H10" s="16" t="s">
        <v>72</v>
      </c>
      <c r="I10" s="28" t="s">
        <v>73</v>
      </c>
    </row>
    <row r="11" spans="1:9" ht="30" customHeight="1" thickBot="1">
      <c r="A11" s="19" t="s">
        <v>37</v>
      </c>
      <c r="B11" s="20" t="s">
        <v>38</v>
      </c>
      <c r="E11" s="23" t="s">
        <v>52</v>
      </c>
      <c r="F11" s="24" t="s">
        <v>53</v>
      </c>
      <c r="H11" s="23" t="s">
        <v>74</v>
      </c>
      <c r="I11" s="29" t="s">
        <v>58</v>
      </c>
    </row>
    <row r="12" spans="1:9" ht="30" customHeight="1" thickBot="1">
      <c r="A12" s="19" t="s">
        <v>39</v>
      </c>
      <c r="B12" s="21" t="s">
        <v>40</v>
      </c>
      <c r="E12" s="23" t="s">
        <v>54</v>
      </c>
      <c r="F12" s="27" t="s">
        <v>40</v>
      </c>
      <c r="H12" s="23" t="s">
        <v>75</v>
      </c>
      <c r="I12" s="29" t="s">
        <v>46</v>
      </c>
    </row>
    <row r="13" spans="1:9" ht="30" customHeight="1" thickBot="1">
      <c r="A13" s="19" t="s">
        <v>41</v>
      </c>
      <c r="B13" s="20" t="s">
        <v>42</v>
      </c>
      <c r="E13" s="23" t="s">
        <v>55</v>
      </c>
      <c r="F13" s="24" t="s">
        <v>56</v>
      </c>
      <c r="H13" s="23" t="s">
        <v>76</v>
      </c>
      <c r="I13" s="29" t="s">
        <v>60</v>
      </c>
    </row>
    <row r="14" spans="1:9" ht="30" customHeight="1" thickBot="1">
      <c r="A14" s="19" t="s">
        <v>43</v>
      </c>
      <c r="B14" s="20" t="s">
        <v>44</v>
      </c>
      <c r="E14" s="23" t="s">
        <v>57</v>
      </c>
      <c r="F14" s="27" t="s">
        <v>58</v>
      </c>
      <c r="H14" s="23" t="s">
        <v>77</v>
      </c>
      <c r="I14" s="29" t="s">
        <v>62</v>
      </c>
    </row>
    <row r="15" spans="1:9" ht="30" customHeight="1" thickBot="1">
      <c r="A15" s="19" t="s">
        <v>45</v>
      </c>
      <c r="B15" s="22" t="s">
        <v>46</v>
      </c>
      <c r="E15" s="23" t="s">
        <v>59</v>
      </c>
      <c r="F15" s="24" t="s">
        <v>60</v>
      </c>
      <c r="H15" s="23" t="s">
        <v>78</v>
      </c>
      <c r="I15" s="27" t="s">
        <v>64</v>
      </c>
    </row>
    <row r="16" spans="1:9" ht="30" customHeight="1" thickBot="1">
      <c r="A16" s="23" t="s">
        <v>47</v>
      </c>
      <c r="B16" s="24" t="s">
        <v>30</v>
      </c>
      <c r="E16" s="23" t="s">
        <v>61</v>
      </c>
      <c r="F16" s="27" t="s">
        <v>62</v>
      </c>
      <c r="H16" s="23" t="s">
        <v>79</v>
      </c>
      <c r="I16" s="27" t="s">
        <v>66</v>
      </c>
    </row>
    <row r="17" spans="1:9" ht="30" customHeight="1" thickBot="1">
      <c r="A17" s="23" t="s">
        <v>48</v>
      </c>
      <c r="B17" s="24" t="s">
        <v>49</v>
      </c>
      <c r="E17" s="23" t="s">
        <v>63</v>
      </c>
      <c r="F17" s="27" t="s">
        <v>64</v>
      </c>
      <c r="H17" s="23" t="s">
        <v>80</v>
      </c>
      <c r="I17" s="27" t="s">
        <v>68</v>
      </c>
    </row>
    <row r="18" spans="1:9" ht="30" customHeight="1" thickBot="1">
      <c r="A18" s="23"/>
      <c r="B18" s="25" t="s">
        <v>50</v>
      </c>
      <c r="E18" s="23" t="s">
        <v>65</v>
      </c>
      <c r="F18" s="27" t="s">
        <v>66</v>
      </c>
      <c r="H18" s="23" t="s">
        <v>81</v>
      </c>
      <c r="I18" s="27" t="s">
        <v>82</v>
      </c>
    </row>
    <row r="19" spans="1:9" ht="30" customHeight="1" thickBot="1">
      <c r="E19" s="23" t="s">
        <v>67</v>
      </c>
      <c r="F19" s="24" t="s">
        <v>68</v>
      </c>
      <c r="H19" s="23" t="s">
        <v>83</v>
      </c>
      <c r="I19" s="30" t="s">
        <v>71</v>
      </c>
    </row>
    <row r="20" spans="1:9" ht="30" customHeight="1" thickBot="1">
      <c r="E20" s="23" t="s">
        <v>69</v>
      </c>
      <c r="F20" s="24" t="s">
        <v>30</v>
      </c>
      <c r="H20" s="23"/>
      <c r="I20" s="25" t="s">
        <v>50</v>
      </c>
    </row>
    <row r="21" spans="1:9" ht="30" customHeight="1" thickBot="1">
      <c r="E21" s="23" t="s">
        <v>70</v>
      </c>
      <c r="F21" s="24" t="s">
        <v>71</v>
      </c>
    </row>
    <row r="22" spans="1:9" ht="30" customHeight="1"/>
    <row r="23" spans="1:9" ht="30" customHeight="1"/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Лист2 (2)</vt:lpstr>
      <vt:lpstr>Лист3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Неделько_ВИ</cp:lastModifiedBy>
  <cp:lastPrinted>2009-05-22T18:35:27Z</cp:lastPrinted>
  <dcterms:created xsi:type="dcterms:W3CDTF">2009-05-22T17:45:03Z</dcterms:created>
  <dcterms:modified xsi:type="dcterms:W3CDTF">2014-04-18T13:23:44Z</dcterms:modified>
</cp:coreProperties>
</file>